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58" yWindow="100" windowWidth="19321" windowHeight="7488" tabRatio="936"/>
  </bookViews>
  <sheets>
    <sheet name="Лист1" sheetId="16" r:id="rId1"/>
  </sheets>
  <definedNames>
    <definedName name="_xlnm.Print_Area" localSheetId="0">Лист1!$A$1:$G$88</definedName>
  </definedNames>
  <calcPr calcId="124519" refMode="R1C1"/>
</workbook>
</file>

<file path=xl/calcChain.xml><?xml version="1.0" encoding="utf-8"?>
<calcChain xmlns="http://schemas.openxmlformats.org/spreadsheetml/2006/main">
  <c r="G80" i="16"/>
  <c r="G79" s="1"/>
  <c r="G77"/>
  <c r="G72"/>
  <c r="G70"/>
  <c r="G65"/>
  <c r="G59"/>
  <c r="G53"/>
  <c r="G51" s="1"/>
  <c r="G47"/>
  <c r="G46" s="1"/>
  <c r="G43"/>
  <c r="G38"/>
  <c r="G33"/>
  <c r="G26"/>
  <c r="G19"/>
  <c r="G14"/>
  <c r="G12"/>
  <c r="G11" s="1"/>
  <c r="G7"/>
  <c r="G6" s="1"/>
  <c r="G87"/>
  <c r="F87"/>
  <c r="F38"/>
  <c r="G86"/>
  <c r="F86"/>
  <c r="F53"/>
  <c r="F80"/>
  <c r="F79" s="1"/>
  <c r="F77"/>
  <c r="F72"/>
  <c r="F70"/>
  <c r="F65"/>
  <c r="F59"/>
  <c r="F47"/>
  <c r="F46" s="1"/>
  <c r="F43"/>
  <c r="F33"/>
  <c r="F26"/>
  <c r="F19"/>
  <c r="F14"/>
  <c r="F12"/>
  <c r="F7"/>
  <c r="F6" s="1"/>
  <c r="G85" l="1"/>
  <c r="F11"/>
  <c r="F51"/>
  <c r="F85" l="1"/>
</calcChain>
</file>

<file path=xl/sharedStrings.xml><?xml version="1.0" encoding="utf-8"?>
<sst xmlns="http://schemas.openxmlformats.org/spreadsheetml/2006/main" count="177" uniqueCount="118">
  <si>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</si>
  <si>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</si>
  <si>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</si>
  <si>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</si>
  <si>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</si>
  <si>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</si>
  <si>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</si>
  <si>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В С Е Г О</t>
  </si>
  <si>
    <t>ЦСР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</si>
  <si>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</si>
  <si>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</si>
  <si>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</si>
  <si>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</si>
  <si>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</si>
  <si>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</si>
  <si>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</si>
  <si>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</si>
  <si>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</si>
  <si>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16 8 01 51180</t>
  </si>
  <si>
    <t>19 0 00 00000</t>
  </si>
  <si>
    <t>19 2 01 90670</t>
  </si>
  <si>
    <t>19 3 01 90800</t>
  </si>
  <si>
    <t>11 0 00 00000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</si>
  <si>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</si>
  <si>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</si>
  <si>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</si>
  <si>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</si>
  <si>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</si>
  <si>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</si>
  <si>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</si>
  <si>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</si>
  <si>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</si>
  <si>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</si>
  <si>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</si>
  <si>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</si>
  <si>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</si>
  <si>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</si>
  <si>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</si>
  <si>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</si>
  <si>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</si>
  <si>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</si>
  <si>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>0412</t>
  </si>
  <si>
    <t>16 8 00 00000</t>
  </si>
  <si>
    <t>0203</t>
  </si>
  <si>
    <t>0409</t>
  </si>
  <si>
    <t>19 3 00 00000</t>
  </si>
  <si>
    <t>0503</t>
  </si>
  <si>
    <t>19 4 01 90600</t>
  </si>
  <si>
    <t>19 5 01 91220</t>
  </si>
  <si>
    <t>0107</t>
  </si>
  <si>
    <t>16 5 01 91430</t>
  </si>
  <si>
    <t>16 7 01 90410</t>
  </si>
  <si>
    <t>19 3 02 90700</t>
  </si>
  <si>
    <t>0502</t>
  </si>
  <si>
    <t>19 6 01 90500</t>
  </si>
  <si>
    <t>99 1 01 92070</t>
  </si>
  <si>
    <t>1101</t>
  </si>
  <si>
    <t>0501</t>
  </si>
  <si>
    <t>11 1 00 00000</t>
  </si>
  <si>
    <t>19 2 00 00000</t>
  </si>
  <si>
    <t>05 0 00 00000</t>
  </si>
  <si>
    <t>05 1 01 90390</t>
  </si>
  <si>
    <t>16 7 00 00000</t>
  </si>
  <si>
    <t>3. Муниципальная Программа «Обеспечение доступным жильем и коммунальными услугами»</t>
  </si>
  <si>
    <t>17 0 00 00000</t>
  </si>
  <si>
    <t>17 1 01 88690</t>
  </si>
  <si>
    <t>17 1 01 90850</t>
  </si>
  <si>
    <t>17 2 01 91190</t>
  </si>
  <si>
    <t>4. Муниципальная Программа «Развитие территории поселения»</t>
  </si>
  <si>
    <t>19 3 03 90800</t>
  </si>
  <si>
    <t>19 7 01 90520</t>
  </si>
  <si>
    <t>5. Муниципальная Программа «Использование и охрана земель на территории Среднеикорецкого сельского поселения»</t>
  </si>
  <si>
    <t>24 0 00 00000</t>
  </si>
  <si>
    <t>7. Непрограммные расходы органов местного самоуправления</t>
  </si>
  <si>
    <t>19 6 00 00000</t>
  </si>
  <si>
    <t>19 7 00 00000</t>
  </si>
  <si>
    <t>6. Муниципальная Программа «Развитие транспортной системы»</t>
  </si>
  <si>
    <t>24 2 01 81290</t>
  </si>
  <si>
    <t>24 2 00 00000</t>
  </si>
  <si>
    <t>24 2 01 S8850</t>
  </si>
  <si>
    <t>зем.контроль</t>
  </si>
  <si>
    <t>ОБ</t>
  </si>
  <si>
    <t>16 7 01 S8790</t>
  </si>
  <si>
    <t>ФБ</t>
  </si>
  <si>
    <t>5.1.Подпрограмма «Повышение эффективности использования и охраны земель»</t>
  </si>
  <si>
    <t>4.2.Подпрограмма «Благоустройство территории поселения»</t>
  </si>
  <si>
    <t xml:space="preserve">4.3.Подпрограмма «Содержание мест захоронения и ремонт военно-мемориальных объектов»  </t>
  </si>
  <si>
    <t xml:space="preserve">4.4.Подпрограмма «Повышение энергетической эффективности и сокращение энергетических издержек в бюджетном секторе»  </t>
  </si>
  <si>
    <t>4.5. Подпрограмма «Реконструкция, ремонт сетей и объектов водоснабжения»</t>
  </si>
  <si>
    <t xml:space="preserve">4.6. Подпрограмма «Благоустройство мест массового отдыха поселения»  </t>
  </si>
  <si>
    <t>19 3 01 88490</t>
  </si>
  <si>
    <t>17 1 00 00000</t>
  </si>
  <si>
    <t xml:space="preserve">ОБ </t>
  </si>
  <si>
    <t>соф.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</si>
  <si>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                           </t>
  </si>
  <si>
    <t>16 1 00 00000</t>
  </si>
  <si>
    <t>(тыс.рублей)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</si>
  <si>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</si>
  <si>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2.7.Подпрограмма «Обеспечение условий для развития на территории поселения физической культуры и массового спорта»</t>
  </si>
  <si>
    <t>2.8.Подпрограмма «Финансовое обеспечение  муниципальных образований Воронежской области для исполнения переданных полномочий»</t>
  </si>
  <si>
    <t>2.6.Подпрограмма «Социальная поддержка граждан»</t>
  </si>
  <si>
    <t>6.2.Подпрограмма «Капитальный ремонт и ремонт автомобильных дорог общего пользования местного значения на территории  Среднеикорецкого сельского поселения»</t>
  </si>
  <si>
    <t>3.1.Подпрограмма «Развитие градостроительной деятельности»</t>
  </si>
  <si>
    <t>3.2. Подпрограмма «Создание условий для обеспечения качественными услугами ЖКХ»</t>
  </si>
  <si>
    <t>4.1.Подпрограмма «Развитие сети уличного освещения»</t>
  </si>
  <si>
    <t>19 7 01 S8070</t>
  </si>
  <si>
    <t>19 4 01 S8530</t>
  </si>
  <si>
    <t>19 4 00 00000</t>
  </si>
  <si>
    <t xml:space="preserve">                                                                                                                                                                     ТОСы</t>
  </si>
  <si>
    <t>19 3 01 88050</t>
  </si>
  <si>
    <t>обустройство сквера</t>
  </si>
  <si>
    <t>19 2 01 70100</t>
  </si>
  <si>
    <t>План</t>
  </si>
  <si>
    <t>Факт</t>
  </si>
  <si>
    <t>16 7 01 70100</t>
  </si>
  <si>
    <t xml:space="preserve">Глава Среднеикорецкого сельского поселения:                                      </t>
  </si>
  <si>
    <r>
      <t xml:space="preserve">Отчет по муниципальным программам </t>
    </r>
    <r>
      <rPr>
        <b/>
        <sz val="14"/>
        <rFont val="Arial"/>
        <family val="2"/>
        <charset val="204"/>
      </rPr>
      <t>Среднеикорецкого</t>
    </r>
  </si>
  <si>
    <t xml:space="preserve">  сельского поселения за  2024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</si>
</sst>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/>
    <xf numFmtId="0" fontId="0" fillId="0" borderId="0" xfId="0" applyFill="1"/>
    <xf numFmtId="0" fontId="3" fillId="0" borderId="0" xfId="0" applyFont="1" applyFill="1"/>
    <xf numFmtId="14" fontId="3" fillId="0" borderId="0" xfId="0" applyNumberFormat="1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164" fontId="7" fillId="3" borderId="1" xfId="0" applyNumberFormat="1" applyFont="1" applyFill="1" applyBorder="1" applyAlignment="1">
      <alignment horizontal="right"/>
    </xf>
    <xf numFmtId="49" fontId="10" fillId="2" borderId="1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164" fontId="7" fillId="2" borderId="1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49" fontId="3" fillId="2" borderId="3" xfId="0" applyNumberFormat="1" applyFont="1" applyFill="1" applyBorder="1" applyAlignment="1">
      <alignment horizontal="right" wrapText="1"/>
    </xf>
    <xf numFmtId="49" fontId="5" fillId="2" borderId="3" xfId="0" applyNumberFormat="1" applyFont="1" applyFill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right" wrapText="1"/>
    </xf>
    <xf numFmtId="49" fontId="6" fillId="2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164" fontId="9" fillId="3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164" fontId="7" fillId="3" borderId="2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center" wrapText="1"/>
    </xf>
    <xf numFmtId="164" fontId="7" fillId="3" borderId="3" xfId="0" applyNumberFormat="1" applyFont="1" applyFill="1" applyBorder="1" applyAlignment="1">
      <alignment horizontal="right"/>
    </xf>
    <xf numFmtId="164" fontId="7" fillId="2" borderId="3" xfId="0" applyNumberFormat="1" applyFont="1" applyFill="1" applyBorder="1" applyAlignment="1">
      <alignment horizontal="right"/>
    </xf>
    <xf numFmtId="0" fontId="3" fillId="0" borderId="1" xfId="0" applyFont="1" applyBorder="1"/>
    <xf numFmtId="0" fontId="9" fillId="3" borderId="1" xfId="0" applyFont="1" applyFill="1" applyBorder="1" applyAlignment="1">
      <alignment wrapText="1"/>
    </xf>
    <xf numFmtId="49" fontId="3" fillId="0" borderId="1" xfId="0" applyNumberFormat="1" applyFont="1" applyBorder="1" applyAlignment="1">
      <alignment horizontal="right"/>
    </xf>
    <xf numFmtId="0" fontId="6" fillId="2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7" fillId="0" borderId="1" xfId="0" applyFont="1" applyBorder="1" applyAlignment="1"/>
    <xf numFmtId="0" fontId="9" fillId="0" borderId="1" xfId="0" applyFont="1" applyBorder="1" applyAlignment="1"/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9" fillId="3" borderId="1" xfId="0" applyFont="1" applyFill="1" applyBorder="1" applyAlignment="1">
      <alignment horizontal="left" wrapText="1"/>
    </xf>
    <xf numFmtId="164" fontId="8" fillId="3" borderId="3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49" fontId="10" fillId="2" borderId="2" xfId="0" applyNumberFormat="1" applyFont="1" applyFill="1" applyBorder="1" applyAlignment="1">
      <alignment horizontal="right" wrapText="1"/>
    </xf>
    <xf numFmtId="0" fontId="9" fillId="2" borderId="2" xfId="0" applyFont="1" applyFill="1" applyBorder="1" applyAlignment="1">
      <alignment horizontal="right" wrapText="1"/>
    </xf>
    <xf numFmtId="49" fontId="10" fillId="3" borderId="1" xfId="0" applyNumberFormat="1" applyFont="1" applyFill="1" applyBorder="1" applyAlignment="1">
      <alignment horizontal="right" wrapText="1"/>
    </xf>
    <xf numFmtId="0" fontId="9" fillId="2" borderId="5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6" fillId="0" borderId="5" xfId="0" applyFont="1" applyBorder="1" applyAlignment="1">
      <alignment wrapText="1"/>
    </xf>
    <xf numFmtId="49" fontId="11" fillId="2" borderId="5" xfId="0" applyNumberFormat="1" applyFont="1" applyFill="1" applyBorder="1" applyAlignment="1">
      <alignment horizontal="center" wrapText="1"/>
    </xf>
    <xf numFmtId="3" fontId="6" fillId="2" borderId="5" xfId="0" applyNumberFormat="1" applyFont="1" applyFill="1" applyBorder="1" applyAlignment="1">
      <alignment horizontal="center" wrapText="1"/>
    </xf>
    <xf numFmtId="3" fontId="5" fillId="0" borderId="5" xfId="0" applyNumberFormat="1" applyFont="1" applyFill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right"/>
    </xf>
    <xf numFmtId="49" fontId="7" fillId="0" borderId="0" xfId="0" applyNumberFormat="1" applyFont="1" applyFill="1"/>
    <xf numFmtId="0" fontId="9" fillId="0" borderId="0" xfId="0" applyFont="1" applyFill="1"/>
    <xf numFmtId="0" fontId="7" fillId="0" borderId="0" xfId="0" applyFont="1" applyFill="1"/>
    <xf numFmtId="2" fontId="7" fillId="0" borderId="0" xfId="0" applyNumberFormat="1" applyFont="1" applyFill="1"/>
    <xf numFmtId="0" fontId="9" fillId="0" borderId="0" xfId="0" applyFont="1" applyFill="1" applyAlignment="1">
      <alignment vertical="top"/>
    </xf>
    <xf numFmtId="164" fontId="7" fillId="0" borderId="0" xfId="0" applyNumberFormat="1" applyFont="1" applyFill="1"/>
    <xf numFmtId="0" fontId="10" fillId="0" borderId="0" xfId="0" applyFont="1" applyFill="1"/>
    <xf numFmtId="164" fontId="3" fillId="0" borderId="0" xfId="0" applyNumberFormat="1" applyFont="1" applyFill="1"/>
    <xf numFmtId="0" fontId="3" fillId="0" borderId="0" xfId="0" applyFont="1"/>
    <xf numFmtId="0" fontId="10" fillId="0" borderId="0" xfId="0" applyFont="1"/>
    <xf numFmtId="0" fontId="3" fillId="2" borderId="0" xfId="0" applyFont="1" applyFill="1"/>
    <xf numFmtId="0" fontId="10" fillId="2" borderId="0" xfId="0" applyFont="1" applyFill="1"/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right"/>
    </xf>
    <xf numFmtId="164" fontId="7" fillId="2" borderId="3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right"/>
    </xf>
    <xf numFmtId="164" fontId="8" fillId="2" borderId="3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wrapText="1"/>
    </xf>
    <xf numFmtId="49" fontId="5" fillId="2" borderId="4" xfId="0" applyNumberFormat="1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66FFFF"/>
      <color rgb="FF00FFFF"/>
      <color rgb="FFFF9933"/>
      <color rgb="FFFF66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1"/>
  <sheetViews>
    <sheetView tabSelected="1" workbookViewId="0">
      <selection activeCell="A48" sqref="A48:XFD48"/>
    </sheetView>
  </sheetViews>
  <sheetFormatPr defaultRowHeight="15.05"/>
  <cols>
    <col min="1" max="1" width="124.6640625" style="88" customWidth="1"/>
    <col min="2" max="2" width="5.44140625" style="89" customWidth="1"/>
    <col min="3" max="3" width="6.77734375" style="90" customWidth="1"/>
    <col min="4" max="4" width="17.33203125" style="91" customWidth="1"/>
    <col min="5" max="5" width="5.77734375" style="3" customWidth="1"/>
    <col min="6" max="6" width="15" style="90" customWidth="1"/>
    <col min="7" max="7" width="12.5546875" style="88" customWidth="1"/>
  </cols>
  <sheetData>
    <row r="1" spans="1:7">
      <c r="A1" s="92" t="s">
        <v>116</v>
      </c>
      <c r="B1" s="92"/>
      <c r="C1" s="92"/>
      <c r="D1" s="92"/>
      <c r="E1" s="92"/>
      <c r="F1" s="92"/>
      <c r="G1" s="3"/>
    </row>
    <row r="2" spans="1:7">
      <c r="A2" s="92"/>
      <c r="B2" s="92"/>
      <c r="C2" s="92"/>
      <c r="D2" s="92"/>
      <c r="E2" s="92"/>
      <c r="F2" s="92"/>
      <c r="G2" s="3"/>
    </row>
    <row r="3" spans="1:7" ht="17.55">
      <c r="A3" s="93" t="s">
        <v>117</v>
      </c>
      <c r="B3" s="93"/>
      <c r="C3" s="93"/>
      <c r="D3" s="93"/>
      <c r="E3" s="93"/>
      <c r="F3" s="93"/>
      <c r="G3" s="4"/>
    </row>
    <row r="4" spans="1:7" ht="15.65">
      <c r="A4" s="5"/>
      <c r="B4" s="6"/>
      <c r="C4" s="5"/>
      <c r="D4" s="6"/>
      <c r="E4" s="5"/>
      <c r="F4" s="7"/>
      <c r="G4" s="8" t="s">
        <v>96</v>
      </c>
    </row>
    <row r="5" spans="1:7" ht="15.65">
      <c r="A5" s="9" t="s">
        <v>0</v>
      </c>
      <c r="B5" s="10"/>
      <c r="C5" s="11" t="s">
        <v>25</v>
      </c>
      <c r="D5" s="12" t="s">
        <v>8</v>
      </c>
      <c r="E5" s="13" t="s">
        <v>26</v>
      </c>
      <c r="F5" s="11" t="s">
        <v>112</v>
      </c>
      <c r="G5" s="11" t="s">
        <v>113</v>
      </c>
    </row>
    <row r="6" spans="1:7" ht="15.65">
      <c r="A6" s="14" t="s">
        <v>1</v>
      </c>
      <c r="B6" s="15"/>
      <c r="C6" s="16"/>
      <c r="D6" s="17" t="s">
        <v>22</v>
      </c>
      <c r="E6" s="18"/>
      <c r="F6" s="19">
        <f>F7</f>
        <v>4037.6</v>
      </c>
      <c r="G6" s="19">
        <f>G7</f>
        <v>4037.6</v>
      </c>
    </row>
    <row r="7" spans="1:7" ht="15.65">
      <c r="A7" s="94" t="s">
        <v>2</v>
      </c>
      <c r="B7" s="20"/>
      <c r="C7" s="95"/>
      <c r="D7" s="97" t="s">
        <v>58</v>
      </c>
      <c r="E7" s="99"/>
      <c r="F7" s="101">
        <f>F9+F10</f>
        <v>4037.6</v>
      </c>
      <c r="G7" s="101">
        <f>G9+G10</f>
        <v>4037.6</v>
      </c>
    </row>
    <row r="8" spans="1:7" ht="15.65">
      <c r="A8" s="94"/>
      <c r="B8" s="21"/>
      <c r="C8" s="96"/>
      <c r="D8" s="98"/>
      <c r="E8" s="100"/>
      <c r="F8" s="102"/>
      <c r="G8" s="102"/>
    </row>
    <row r="9" spans="1:7" ht="15.65">
      <c r="A9" s="22"/>
      <c r="B9" s="23"/>
      <c r="C9" s="16" t="s">
        <v>27</v>
      </c>
      <c r="D9" s="12" t="s">
        <v>9</v>
      </c>
      <c r="E9" s="24">
        <v>100</v>
      </c>
      <c r="F9" s="25">
        <v>3210.5</v>
      </c>
      <c r="G9" s="25">
        <v>3210.5</v>
      </c>
    </row>
    <row r="10" spans="1:7" ht="15.65">
      <c r="A10" s="26"/>
      <c r="B10" s="23"/>
      <c r="C10" s="16" t="s">
        <v>27</v>
      </c>
      <c r="D10" s="12" t="s">
        <v>9</v>
      </c>
      <c r="E10" s="24">
        <v>200</v>
      </c>
      <c r="F10" s="25">
        <v>827.1</v>
      </c>
      <c r="G10" s="25">
        <v>827.1</v>
      </c>
    </row>
    <row r="11" spans="1:7" ht="15.65">
      <c r="A11" s="27" t="s">
        <v>3</v>
      </c>
      <c r="B11" s="28"/>
      <c r="C11" s="16"/>
      <c r="D11" s="17" t="s">
        <v>10</v>
      </c>
      <c r="E11" s="18"/>
      <c r="F11" s="19">
        <f>F12+F14+F19+F26+F33+F43+F37+F38</f>
        <v>15887.500000000002</v>
      </c>
      <c r="G11" s="19">
        <f>G12+G14+G19+G26+G33+G43+G37+G38</f>
        <v>15887.500000000002</v>
      </c>
    </row>
    <row r="12" spans="1:7" ht="15.65">
      <c r="A12" s="29" t="s">
        <v>94</v>
      </c>
      <c r="B12" s="30"/>
      <c r="C12" s="16"/>
      <c r="D12" s="12" t="s">
        <v>95</v>
      </c>
      <c r="E12" s="24"/>
      <c r="F12" s="31">
        <f>F13</f>
        <v>813.3</v>
      </c>
      <c r="G12" s="42">
        <f>G13</f>
        <v>813.3</v>
      </c>
    </row>
    <row r="13" spans="1:7" ht="15.65">
      <c r="A13" s="32"/>
      <c r="B13" s="33"/>
      <c r="C13" s="16" t="s">
        <v>28</v>
      </c>
      <c r="D13" s="12" t="s">
        <v>11</v>
      </c>
      <c r="E13" s="24">
        <v>100</v>
      </c>
      <c r="F13" s="25">
        <v>813.3</v>
      </c>
      <c r="G13" s="25">
        <v>813.3</v>
      </c>
    </row>
    <row r="14" spans="1:7" ht="15.65">
      <c r="A14" s="103" t="s">
        <v>4</v>
      </c>
      <c r="B14" s="20"/>
      <c r="C14" s="105"/>
      <c r="D14" s="97" t="s">
        <v>31</v>
      </c>
      <c r="E14" s="99"/>
      <c r="F14" s="107">
        <f>F16+F17+F18</f>
        <v>3224</v>
      </c>
      <c r="G14" s="107">
        <f>G16+G17+G18</f>
        <v>3224</v>
      </c>
    </row>
    <row r="15" spans="1:7" ht="15.65">
      <c r="A15" s="104"/>
      <c r="B15" s="21"/>
      <c r="C15" s="106"/>
      <c r="D15" s="98"/>
      <c r="E15" s="100"/>
      <c r="F15" s="108"/>
      <c r="G15" s="108"/>
    </row>
    <row r="16" spans="1:7" ht="15.65">
      <c r="A16" s="34"/>
      <c r="B16" s="21"/>
      <c r="C16" s="35" t="s">
        <v>29</v>
      </c>
      <c r="D16" s="12" t="s">
        <v>12</v>
      </c>
      <c r="E16" s="24">
        <v>100</v>
      </c>
      <c r="F16" s="36">
        <v>2570.5</v>
      </c>
      <c r="G16" s="36">
        <v>2570.5</v>
      </c>
    </row>
    <row r="17" spans="1:7" ht="15.65">
      <c r="A17" s="34"/>
      <c r="B17" s="21"/>
      <c r="C17" s="35" t="s">
        <v>29</v>
      </c>
      <c r="D17" s="12" t="s">
        <v>12</v>
      </c>
      <c r="E17" s="24">
        <v>200</v>
      </c>
      <c r="F17" s="36">
        <v>645.5</v>
      </c>
      <c r="G17" s="36">
        <v>645.5</v>
      </c>
    </row>
    <row r="18" spans="1:7" ht="15.65">
      <c r="A18" s="34"/>
      <c r="B18" s="21"/>
      <c r="C18" s="35" t="s">
        <v>29</v>
      </c>
      <c r="D18" s="12" t="s">
        <v>12</v>
      </c>
      <c r="E18" s="24">
        <v>800</v>
      </c>
      <c r="F18" s="36">
        <v>8</v>
      </c>
      <c r="G18" s="36">
        <v>8</v>
      </c>
    </row>
    <row r="19" spans="1:7" ht="15.65">
      <c r="A19" s="109" t="s">
        <v>5</v>
      </c>
      <c r="B19" s="33"/>
      <c r="C19" s="105"/>
      <c r="D19" s="97" t="s">
        <v>30</v>
      </c>
      <c r="E19" s="99"/>
      <c r="F19" s="107">
        <f>F21+F22+F24+F23+F25</f>
        <v>9388.3000000000011</v>
      </c>
      <c r="G19" s="107">
        <f>G21+G22+G24+G23+G25</f>
        <v>9388.3000000000011</v>
      </c>
    </row>
    <row r="20" spans="1:7" ht="15.65">
      <c r="A20" s="109"/>
      <c r="B20" s="37"/>
      <c r="C20" s="106"/>
      <c r="D20" s="98"/>
      <c r="E20" s="100"/>
      <c r="F20" s="108"/>
      <c r="G20" s="108"/>
    </row>
    <row r="21" spans="1:7" ht="15.65">
      <c r="A21" s="38"/>
      <c r="B21" s="30"/>
      <c r="C21" s="16" t="s">
        <v>32</v>
      </c>
      <c r="D21" s="12" t="s">
        <v>23</v>
      </c>
      <c r="E21" s="24">
        <v>100</v>
      </c>
      <c r="F21" s="36">
        <v>5862.8</v>
      </c>
      <c r="G21" s="36">
        <v>5862.8</v>
      </c>
    </row>
    <row r="22" spans="1:7" ht="15.65">
      <c r="A22" s="38"/>
      <c r="B22" s="30"/>
      <c r="C22" s="16" t="s">
        <v>32</v>
      </c>
      <c r="D22" s="12" t="s">
        <v>23</v>
      </c>
      <c r="E22" s="24">
        <v>200</v>
      </c>
      <c r="F22" s="36">
        <v>3050.4</v>
      </c>
      <c r="G22" s="36">
        <v>3050.4</v>
      </c>
    </row>
    <row r="23" spans="1:7" ht="15.65">
      <c r="A23" s="38"/>
      <c r="B23" s="30"/>
      <c r="C23" s="39" t="s">
        <v>32</v>
      </c>
      <c r="D23" s="12" t="s">
        <v>23</v>
      </c>
      <c r="E23" s="40">
        <v>800</v>
      </c>
      <c r="F23" s="41">
        <v>195.7</v>
      </c>
      <c r="G23" s="41">
        <v>195.7</v>
      </c>
    </row>
    <row r="24" spans="1:7" ht="15.65">
      <c r="A24" s="38"/>
      <c r="B24" s="30"/>
      <c r="C24" s="16" t="s">
        <v>32</v>
      </c>
      <c r="D24" s="12" t="s">
        <v>33</v>
      </c>
      <c r="E24" s="24">
        <v>200</v>
      </c>
      <c r="F24" s="41">
        <v>142.4</v>
      </c>
      <c r="G24" s="41">
        <v>142.4</v>
      </c>
    </row>
    <row r="25" spans="1:7" ht="15.65">
      <c r="A25" s="38"/>
      <c r="B25" s="30"/>
      <c r="C25" s="16" t="s">
        <v>32</v>
      </c>
      <c r="D25" s="12" t="s">
        <v>33</v>
      </c>
      <c r="E25" s="24">
        <v>800</v>
      </c>
      <c r="F25" s="41">
        <v>137</v>
      </c>
      <c r="G25" s="41">
        <v>137</v>
      </c>
    </row>
    <row r="26" spans="1:7" ht="15.65">
      <c r="A26" s="109" t="s">
        <v>6</v>
      </c>
      <c r="B26" s="33"/>
      <c r="C26" s="105"/>
      <c r="D26" s="97" t="s">
        <v>34</v>
      </c>
      <c r="E26" s="99"/>
      <c r="F26" s="113">
        <f>F29+F30+F31+F32</f>
        <v>144</v>
      </c>
      <c r="G26" s="113">
        <f>G29+G30+G31+G32</f>
        <v>144</v>
      </c>
    </row>
    <row r="27" spans="1:7" ht="15.65">
      <c r="A27" s="109"/>
      <c r="B27" s="43"/>
      <c r="C27" s="110"/>
      <c r="D27" s="111"/>
      <c r="E27" s="112"/>
      <c r="F27" s="113"/>
      <c r="G27" s="113"/>
    </row>
    <row r="28" spans="1:7" ht="15.65">
      <c r="A28" s="109"/>
      <c r="B28" s="37"/>
      <c r="C28" s="106"/>
      <c r="D28" s="98"/>
      <c r="E28" s="100"/>
      <c r="F28" s="113"/>
      <c r="G28" s="113"/>
    </row>
    <row r="29" spans="1:7" ht="15.65">
      <c r="A29" s="32"/>
      <c r="B29" s="33"/>
      <c r="C29" s="44" t="s">
        <v>35</v>
      </c>
      <c r="D29" s="12" t="s">
        <v>13</v>
      </c>
      <c r="E29" s="45">
        <v>800</v>
      </c>
      <c r="F29" s="46"/>
      <c r="G29" s="46"/>
    </row>
    <row r="30" spans="1:7" ht="15.65">
      <c r="A30" s="32"/>
      <c r="B30" s="33"/>
      <c r="C30" s="44" t="s">
        <v>36</v>
      </c>
      <c r="D30" s="12" t="s">
        <v>15</v>
      </c>
      <c r="E30" s="45">
        <v>700</v>
      </c>
      <c r="F30" s="46"/>
      <c r="G30" s="46"/>
    </row>
    <row r="31" spans="1:7" ht="15.65">
      <c r="A31" s="32"/>
      <c r="B31" s="33"/>
      <c r="C31" s="44" t="s">
        <v>29</v>
      </c>
      <c r="D31" s="12" t="s">
        <v>14</v>
      </c>
      <c r="E31" s="45">
        <v>500</v>
      </c>
      <c r="F31" s="46">
        <v>143</v>
      </c>
      <c r="G31" s="46">
        <v>143</v>
      </c>
    </row>
    <row r="32" spans="1:7" ht="15.65">
      <c r="A32" s="32"/>
      <c r="B32" s="33"/>
      <c r="C32" s="44" t="s">
        <v>41</v>
      </c>
      <c r="D32" s="12" t="s">
        <v>14</v>
      </c>
      <c r="E32" s="45">
        <v>500</v>
      </c>
      <c r="F32" s="46">
        <v>1</v>
      </c>
      <c r="G32" s="46">
        <v>1</v>
      </c>
    </row>
    <row r="33" spans="1:7" ht="15.65">
      <c r="A33" s="103" t="s">
        <v>97</v>
      </c>
      <c r="B33" s="20"/>
      <c r="C33" s="105"/>
      <c r="D33" s="97" t="s">
        <v>37</v>
      </c>
      <c r="E33" s="99"/>
      <c r="F33" s="101">
        <f>F35+F36</f>
        <v>16</v>
      </c>
      <c r="G33" s="101">
        <f>G35+G36</f>
        <v>16</v>
      </c>
    </row>
    <row r="34" spans="1:7" ht="15.65">
      <c r="A34" s="104"/>
      <c r="B34" s="21"/>
      <c r="C34" s="106"/>
      <c r="D34" s="98"/>
      <c r="E34" s="100"/>
      <c r="F34" s="102"/>
      <c r="G34" s="102"/>
    </row>
    <row r="35" spans="1:7" ht="15.65">
      <c r="A35" s="47"/>
      <c r="B35" s="21"/>
      <c r="C35" s="35" t="s">
        <v>38</v>
      </c>
      <c r="D35" s="12" t="s">
        <v>50</v>
      </c>
      <c r="E35" s="48">
        <v>200</v>
      </c>
      <c r="F35" s="49">
        <v>16</v>
      </c>
      <c r="G35" s="49">
        <v>16</v>
      </c>
    </row>
    <row r="36" spans="1:7" ht="15.65">
      <c r="A36" s="47"/>
      <c r="B36" s="21"/>
      <c r="C36" s="35" t="s">
        <v>39</v>
      </c>
      <c r="D36" s="12" t="s">
        <v>16</v>
      </c>
      <c r="E36" s="48">
        <v>200</v>
      </c>
      <c r="F36" s="49"/>
      <c r="G36" s="49"/>
    </row>
    <row r="37" spans="1:7" ht="15.65">
      <c r="A37" s="29" t="s">
        <v>100</v>
      </c>
      <c r="B37" s="30"/>
      <c r="C37" s="16" t="s">
        <v>40</v>
      </c>
      <c r="D37" s="12" t="s">
        <v>17</v>
      </c>
      <c r="E37" s="24">
        <v>300</v>
      </c>
      <c r="F37" s="49">
        <v>1385.6</v>
      </c>
      <c r="G37" s="49">
        <v>1385.6</v>
      </c>
    </row>
    <row r="38" spans="1:7" ht="30.7">
      <c r="A38" s="29" t="s">
        <v>98</v>
      </c>
      <c r="B38" s="30"/>
      <c r="C38" s="16"/>
      <c r="D38" s="12" t="s">
        <v>62</v>
      </c>
      <c r="E38" s="24"/>
      <c r="F38" s="50">
        <f>F42+F39+F40+F41</f>
        <v>575.79999999999995</v>
      </c>
      <c r="G38" s="50">
        <f>G42+G39+G40+G41</f>
        <v>575.79999999999995</v>
      </c>
    </row>
    <row r="39" spans="1:7" ht="15.65">
      <c r="A39" s="51"/>
      <c r="B39" s="52" t="s">
        <v>81</v>
      </c>
      <c r="C39" s="16" t="s">
        <v>56</v>
      </c>
      <c r="D39" s="12" t="s">
        <v>82</v>
      </c>
      <c r="E39" s="24">
        <v>200</v>
      </c>
      <c r="F39" s="49">
        <v>174</v>
      </c>
      <c r="G39" s="49">
        <v>174</v>
      </c>
    </row>
    <row r="40" spans="1:7" ht="30.7">
      <c r="A40" s="51"/>
      <c r="B40" s="30" t="s">
        <v>93</v>
      </c>
      <c r="C40" s="16" t="s">
        <v>56</v>
      </c>
      <c r="D40" s="12" t="s">
        <v>82</v>
      </c>
      <c r="E40" s="24">
        <v>200</v>
      </c>
      <c r="F40" s="49">
        <v>175</v>
      </c>
      <c r="G40" s="49">
        <v>175</v>
      </c>
    </row>
    <row r="41" spans="1:7" s="1" customFormat="1" ht="15.65">
      <c r="A41" s="51"/>
      <c r="B41" s="52" t="s">
        <v>81</v>
      </c>
      <c r="C41" s="16" t="s">
        <v>56</v>
      </c>
      <c r="D41" s="12" t="s">
        <v>114</v>
      </c>
      <c r="E41" s="24">
        <v>200</v>
      </c>
      <c r="F41" s="49">
        <v>150</v>
      </c>
      <c r="G41" s="49">
        <v>150</v>
      </c>
    </row>
    <row r="42" spans="1:7" ht="15.65">
      <c r="A42" s="29"/>
      <c r="B42" s="30"/>
      <c r="C42" s="16" t="s">
        <v>56</v>
      </c>
      <c r="D42" s="12" t="s">
        <v>51</v>
      </c>
      <c r="E42" s="24">
        <v>200</v>
      </c>
      <c r="F42" s="49">
        <v>76.8</v>
      </c>
      <c r="G42" s="49">
        <v>76.8</v>
      </c>
    </row>
    <row r="43" spans="1:7" ht="30.7">
      <c r="A43" s="29" t="s">
        <v>99</v>
      </c>
      <c r="B43" s="30"/>
      <c r="C43" s="16"/>
      <c r="D43" s="12" t="s">
        <v>42</v>
      </c>
      <c r="E43" s="24"/>
      <c r="F43" s="31">
        <f>F44+F45</f>
        <v>340.5</v>
      </c>
      <c r="G43" s="42">
        <f>G44+G45</f>
        <v>340.5</v>
      </c>
    </row>
    <row r="44" spans="1:7" ht="15.65">
      <c r="A44" s="53"/>
      <c r="B44" s="52" t="s">
        <v>83</v>
      </c>
      <c r="C44" s="16" t="s">
        <v>43</v>
      </c>
      <c r="D44" s="12" t="s">
        <v>18</v>
      </c>
      <c r="E44" s="24">
        <v>100</v>
      </c>
      <c r="F44" s="41">
        <v>307.39999999999998</v>
      </c>
      <c r="G44" s="41">
        <v>307.39999999999998</v>
      </c>
    </row>
    <row r="45" spans="1:7" ht="15.65">
      <c r="A45" s="51"/>
      <c r="B45" s="52" t="s">
        <v>83</v>
      </c>
      <c r="C45" s="16" t="s">
        <v>43</v>
      </c>
      <c r="D45" s="12" t="s">
        <v>18</v>
      </c>
      <c r="E45" s="24">
        <v>200</v>
      </c>
      <c r="F45" s="41">
        <v>33.1</v>
      </c>
      <c r="G45" s="41">
        <v>33.1</v>
      </c>
    </row>
    <row r="46" spans="1:7" ht="15.65">
      <c r="A46" s="27" t="s">
        <v>63</v>
      </c>
      <c r="B46" s="28"/>
      <c r="C46" s="44"/>
      <c r="D46" s="54" t="s">
        <v>64</v>
      </c>
      <c r="E46" s="55"/>
      <c r="F46" s="19">
        <f>F47+F50</f>
        <v>0</v>
      </c>
      <c r="G46" s="19">
        <f>G47+G50</f>
        <v>0</v>
      </c>
    </row>
    <row r="47" spans="1:7" ht="15.65">
      <c r="A47" s="56" t="s">
        <v>102</v>
      </c>
      <c r="B47" s="43"/>
      <c r="C47" s="44"/>
      <c r="D47" s="57" t="s">
        <v>91</v>
      </c>
      <c r="E47" s="45"/>
      <c r="F47" s="31">
        <f>F48+F49</f>
        <v>0</v>
      </c>
      <c r="G47" s="42">
        <f>G48+G49</f>
        <v>0</v>
      </c>
    </row>
    <row r="48" spans="1:7" ht="15.65" hidden="1">
      <c r="A48" s="29" t="s">
        <v>80</v>
      </c>
      <c r="B48" s="33"/>
      <c r="C48" s="44" t="s">
        <v>41</v>
      </c>
      <c r="D48" s="57" t="s">
        <v>65</v>
      </c>
      <c r="E48" s="45">
        <v>200</v>
      </c>
      <c r="F48" s="25"/>
      <c r="G48" s="25"/>
    </row>
    <row r="49" spans="1:7" ht="15.65">
      <c r="A49" s="58"/>
      <c r="B49" s="59"/>
      <c r="C49" s="44" t="s">
        <v>41</v>
      </c>
      <c r="D49" s="57" t="s">
        <v>66</v>
      </c>
      <c r="E49" s="45">
        <v>200</v>
      </c>
      <c r="F49" s="25"/>
      <c r="G49" s="25"/>
    </row>
    <row r="50" spans="1:7" ht="15.65">
      <c r="A50" s="56" t="s">
        <v>103</v>
      </c>
      <c r="B50" s="43"/>
      <c r="C50" s="44" t="s">
        <v>57</v>
      </c>
      <c r="D50" s="57" t="s">
        <v>67</v>
      </c>
      <c r="E50" s="45">
        <v>200</v>
      </c>
      <c r="F50" s="25"/>
      <c r="G50" s="25"/>
    </row>
    <row r="51" spans="1:7" ht="15.65">
      <c r="A51" s="114" t="s">
        <v>68</v>
      </c>
      <c r="B51" s="60"/>
      <c r="C51" s="105"/>
      <c r="D51" s="115" t="s">
        <v>19</v>
      </c>
      <c r="E51" s="117"/>
      <c r="F51" s="119">
        <f>F53+F59+F65+F70+F72+F69</f>
        <v>9767.2999999999993</v>
      </c>
      <c r="G51" s="119">
        <f>G53+G59+G65+G70+G72+G69</f>
        <v>9767.2999999999993</v>
      </c>
    </row>
    <row r="52" spans="1:7" ht="15.65">
      <c r="A52" s="114"/>
      <c r="B52" s="61"/>
      <c r="C52" s="106"/>
      <c r="D52" s="116"/>
      <c r="E52" s="118"/>
      <c r="F52" s="119"/>
      <c r="G52" s="119"/>
    </row>
    <row r="53" spans="1:7" ht="15.65">
      <c r="A53" s="103" t="s">
        <v>104</v>
      </c>
      <c r="B53" s="20"/>
      <c r="C53" s="105"/>
      <c r="D53" s="97" t="s">
        <v>59</v>
      </c>
      <c r="E53" s="99"/>
      <c r="F53" s="107">
        <f>F56+F57+F58+F55</f>
        <v>1884.7</v>
      </c>
      <c r="G53" s="107">
        <f>G56+G57+G58+G55</f>
        <v>1884.7</v>
      </c>
    </row>
    <row r="54" spans="1:7" ht="15.65">
      <c r="A54" s="104"/>
      <c r="B54" s="21"/>
      <c r="C54" s="106"/>
      <c r="D54" s="98"/>
      <c r="E54" s="100"/>
      <c r="F54" s="108"/>
      <c r="G54" s="108"/>
    </row>
    <row r="55" spans="1:7" s="1" customFormat="1" ht="15.65">
      <c r="A55" s="47"/>
      <c r="B55" s="62" t="s">
        <v>92</v>
      </c>
      <c r="C55" s="16" t="s">
        <v>46</v>
      </c>
      <c r="D55" s="12" t="s">
        <v>111</v>
      </c>
      <c r="E55" s="40">
        <v>200</v>
      </c>
      <c r="F55" s="63">
        <v>109.2</v>
      </c>
      <c r="G55" s="63">
        <v>109.2</v>
      </c>
    </row>
    <row r="56" spans="1:7" ht="15.65">
      <c r="A56" s="22"/>
      <c r="B56" s="23"/>
      <c r="C56" s="16" t="s">
        <v>46</v>
      </c>
      <c r="D56" s="12" t="s">
        <v>20</v>
      </c>
      <c r="E56" s="40">
        <v>200</v>
      </c>
      <c r="F56" s="36">
        <v>1612.3</v>
      </c>
      <c r="G56" s="36">
        <v>1612.3</v>
      </c>
    </row>
    <row r="57" spans="1:7" ht="15.65">
      <c r="A57" s="51"/>
      <c r="B57" s="62" t="s">
        <v>92</v>
      </c>
      <c r="C57" s="16" t="s">
        <v>46</v>
      </c>
      <c r="D57" s="12" t="s">
        <v>24</v>
      </c>
      <c r="E57" s="40">
        <v>200</v>
      </c>
      <c r="F57" s="36">
        <v>148.4</v>
      </c>
      <c r="G57" s="36">
        <v>148.4</v>
      </c>
    </row>
    <row r="58" spans="1:7" ht="30.7">
      <c r="A58" s="51"/>
      <c r="B58" s="20" t="s">
        <v>93</v>
      </c>
      <c r="C58" s="16" t="s">
        <v>46</v>
      </c>
      <c r="D58" s="12" t="s">
        <v>24</v>
      </c>
      <c r="E58" s="40">
        <v>200</v>
      </c>
      <c r="F58" s="36">
        <v>14.8</v>
      </c>
      <c r="G58" s="36">
        <v>14.8</v>
      </c>
    </row>
    <row r="59" spans="1:7" ht="15.65">
      <c r="A59" s="20" t="s">
        <v>85</v>
      </c>
      <c r="B59" s="20"/>
      <c r="C59" s="44"/>
      <c r="D59" s="12" t="s">
        <v>45</v>
      </c>
      <c r="E59" s="24"/>
      <c r="F59" s="64">
        <f>F62+F63+F64+F61+F60</f>
        <v>857.3</v>
      </c>
      <c r="G59" s="64">
        <f>G62+G63+G64+G61+G60</f>
        <v>857.3</v>
      </c>
    </row>
    <row r="60" spans="1:7" ht="15.65">
      <c r="A60" s="20"/>
      <c r="B60" s="20"/>
      <c r="C60" s="44" t="s">
        <v>46</v>
      </c>
      <c r="D60" s="12" t="s">
        <v>109</v>
      </c>
      <c r="E60" s="24">
        <v>200</v>
      </c>
      <c r="F60" s="25">
        <v>322</v>
      </c>
      <c r="G60" s="25">
        <v>322</v>
      </c>
    </row>
    <row r="61" spans="1:7" ht="15.65">
      <c r="A61" s="65"/>
      <c r="B61" s="20"/>
      <c r="C61" s="44" t="s">
        <v>46</v>
      </c>
      <c r="D61" s="12" t="s">
        <v>90</v>
      </c>
      <c r="E61" s="24">
        <v>200</v>
      </c>
      <c r="F61" s="25"/>
      <c r="G61" s="25"/>
    </row>
    <row r="62" spans="1:7" ht="15.65">
      <c r="A62" s="65"/>
      <c r="B62" s="20"/>
      <c r="C62" s="44" t="s">
        <v>46</v>
      </c>
      <c r="D62" s="12" t="s">
        <v>21</v>
      </c>
      <c r="E62" s="24">
        <v>200</v>
      </c>
      <c r="F62" s="25">
        <v>501.3</v>
      </c>
      <c r="G62" s="25">
        <v>501.3</v>
      </c>
    </row>
    <row r="63" spans="1:7" ht="15.65">
      <c r="A63" s="66" t="s">
        <v>108</v>
      </c>
      <c r="B63" s="20"/>
      <c r="C63" s="44" t="s">
        <v>46</v>
      </c>
      <c r="D63" s="12" t="s">
        <v>69</v>
      </c>
      <c r="E63" s="24">
        <v>200</v>
      </c>
      <c r="F63" s="25"/>
      <c r="G63" s="25"/>
    </row>
    <row r="64" spans="1:7" ht="15.65">
      <c r="A64" s="20"/>
      <c r="B64" s="20"/>
      <c r="C64" s="44" t="s">
        <v>46</v>
      </c>
      <c r="D64" s="12" t="s">
        <v>52</v>
      </c>
      <c r="E64" s="24">
        <v>200</v>
      </c>
      <c r="F64" s="25">
        <v>34</v>
      </c>
      <c r="G64" s="25">
        <v>34</v>
      </c>
    </row>
    <row r="65" spans="1:7" ht="15.65">
      <c r="A65" s="30" t="s">
        <v>86</v>
      </c>
      <c r="B65" s="30"/>
      <c r="C65" s="16"/>
      <c r="D65" s="12" t="s">
        <v>107</v>
      </c>
      <c r="E65" s="24"/>
      <c r="F65" s="31">
        <f>F66+F67+F68</f>
        <v>309.8</v>
      </c>
      <c r="G65" s="42">
        <f>G66+G67+G68</f>
        <v>309.8</v>
      </c>
    </row>
    <row r="66" spans="1:7" ht="15.65">
      <c r="A66" s="30"/>
      <c r="B66" s="33"/>
      <c r="C66" s="16" t="s">
        <v>46</v>
      </c>
      <c r="D66" s="12" t="s">
        <v>47</v>
      </c>
      <c r="E66" s="24">
        <v>200</v>
      </c>
      <c r="F66" s="25">
        <v>152</v>
      </c>
      <c r="G66" s="25">
        <v>152</v>
      </c>
    </row>
    <row r="67" spans="1:7" ht="15.65">
      <c r="A67" s="30"/>
      <c r="B67" s="62" t="s">
        <v>92</v>
      </c>
      <c r="C67" s="16" t="s">
        <v>46</v>
      </c>
      <c r="D67" s="12" t="s">
        <v>106</v>
      </c>
      <c r="E67" s="24">
        <v>200</v>
      </c>
      <c r="F67" s="25">
        <v>137.30000000000001</v>
      </c>
      <c r="G67" s="25">
        <v>137.30000000000001</v>
      </c>
    </row>
    <row r="68" spans="1:7" ht="30.7">
      <c r="A68" s="30"/>
      <c r="B68" s="20" t="s">
        <v>93</v>
      </c>
      <c r="C68" s="16" t="s">
        <v>46</v>
      </c>
      <c r="D68" s="12" t="s">
        <v>106</v>
      </c>
      <c r="E68" s="24">
        <v>200</v>
      </c>
      <c r="F68" s="25">
        <v>20.5</v>
      </c>
      <c r="G68" s="25">
        <v>20.5</v>
      </c>
    </row>
    <row r="69" spans="1:7" ht="30.7">
      <c r="A69" s="30" t="s">
        <v>87</v>
      </c>
      <c r="B69" s="30"/>
      <c r="C69" s="16" t="s">
        <v>46</v>
      </c>
      <c r="D69" s="12" t="s">
        <v>48</v>
      </c>
      <c r="E69" s="24">
        <v>200</v>
      </c>
      <c r="F69" s="25">
        <v>190</v>
      </c>
      <c r="G69" s="25">
        <v>190</v>
      </c>
    </row>
    <row r="70" spans="1:7" ht="15.65">
      <c r="A70" s="30" t="s">
        <v>88</v>
      </c>
      <c r="B70" s="30"/>
      <c r="C70" s="16"/>
      <c r="D70" s="12" t="s">
        <v>74</v>
      </c>
      <c r="E70" s="24"/>
      <c r="F70" s="31">
        <f>F71</f>
        <v>0</v>
      </c>
      <c r="G70" s="42">
        <f>G71</f>
        <v>0</v>
      </c>
    </row>
    <row r="71" spans="1:7" ht="15.65">
      <c r="A71" s="26"/>
      <c r="B71" s="30"/>
      <c r="C71" s="16" t="s">
        <v>53</v>
      </c>
      <c r="D71" s="12" t="s">
        <v>54</v>
      </c>
      <c r="E71" s="24">
        <v>400</v>
      </c>
      <c r="F71" s="25"/>
      <c r="G71" s="25"/>
    </row>
    <row r="72" spans="1:7" ht="15.65">
      <c r="A72" s="30" t="s">
        <v>89</v>
      </c>
      <c r="B72" s="30"/>
      <c r="C72" s="16"/>
      <c r="D72" s="12" t="s">
        <v>75</v>
      </c>
      <c r="E72" s="24"/>
      <c r="F72" s="31">
        <f>F73+F76+F74+F75</f>
        <v>6525.5</v>
      </c>
      <c r="G72" s="42">
        <f>G73+G76+G74+G75</f>
        <v>6525.5</v>
      </c>
    </row>
    <row r="73" spans="1:7" ht="15.65">
      <c r="A73" s="26"/>
      <c r="B73" s="30"/>
      <c r="C73" s="16" t="s">
        <v>41</v>
      </c>
      <c r="D73" s="12" t="s">
        <v>70</v>
      </c>
      <c r="E73" s="24">
        <v>200</v>
      </c>
      <c r="F73" s="25"/>
      <c r="G73" s="25"/>
    </row>
    <row r="74" spans="1:7" ht="15.65">
      <c r="A74" s="67" t="s">
        <v>110</v>
      </c>
      <c r="B74" s="62" t="s">
        <v>92</v>
      </c>
      <c r="C74" s="16" t="s">
        <v>46</v>
      </c>
      <c r="D74" s="12" t="s">
        <v>105</v>
      </c>
      <c r="E74" s="24">
        <v>200</v>
      </c>
      <c r="F74" s="25">
        <v>4562.3999999999996</v>
      </c>
      <c r="G74" s="25">
        <v>4562.3999999999996</v>
      </c>
    </row>
    <row r="75" spans="1:7" ht="30.7">
      <c r="A75" s="26"/>
      <c r="B75" s="20" t="s">
        <v>93</v>
      </c>
      <c r="C75" s="16" t="s">
        <v>46</v>
      </c>
      <c r="D75" s="12" t="s">
        <v>105</v>
      </c>
      <c r="E75" s="24">
        <v>200</v>
      </c>
      <c r="F75" s="25">
        <v>1769.8</v>
      </c>
      <c r="G75" s="25">
        <v>1769.8</v>
      </c>
    </row>
    <row r="76" spans="1:7" ht="15.65">
      <c r="A76" s="26"/>
      <c r="B76" s="68"/>
      <c r="C76" s="16" t="s">
        <v>46</v>
      </c>
      <c r="D76" s="12" t="s">
        <v>70</v>
      </c>
      <c r="E76" s="24">
        <v>200</v>
      </c>
      <c r="F76" s="25">
        <v>193.3</v>
      </c>
      <c r="G76" s="25">
        <v>193.3</v>
      </c>
    </row>
    <row r="77" spans="1:7" ht="30.7">
      <c r="A77" s="27" t="s">
        <v>71</v>
      </c>
      <c r="B77" s="69"/>
      <c r="C77" s="70"/>
      <c r="D77" s="71" t="s">
        <v>60</v>
      </c>
      <c r="E77" s="72"/>
      <c r="F77" s="19">
        <f>F78</f>
        <v>0</v>
      </c>
      <c r="G77" s="19">
        <f>G78</f>
        <v>0</v>
      </c>
    </row>
    <row r="78" spans="1:7" ht="15.65">
      <c r="A78" s="29" t="s">
        <v>84</v>
      </c>
      <c r="B78" s="68"/>
      <c r="C78" s="70" t="s">
        <v>41</v>
      </c>
      <c r="D78" s="73" t="s">
        <v>61</v>
      </c>
      <c r="E78" s="72">
        <v>200</v>
      </c>
      <c r="F78" s="25"/>
      <c r="G78" s="25"/>
    </row>
    <row r="79" spans="1:7" ht="15.65">
      <c r="A79" s="27" t="s">
        <v>76</v>
      </c>
      <c r="B79" s="69"/>
      <c r="C79" s="70"/>
      <c r="D79" s="71" t="s">
        <v>72</v>
      </c>
      <c r="E79" s="72"/>
      <c r="F79" s="19">
        <f>F80</f>
        <v>31634.799999999999</v>
      </c>
      <c r="G79" s="19">
        <f>G80</f>
        <v>31442.2</v>
      </c>
    </row>
    <row r="80" spans="1:7" ht="30.7">
      <c r="A80" s="29" t="s">
        <v>101</v>
      </c>
      <c r="B80" s="68"/>
      <c r="C80" s="70"/>
      <c r="D80" s="73" t="s">
        <v>78</v>
      </c>
      <c r="E80" s="72"/>
      <c r="F80" s="31">
        <f>F81+F82+F83</f>
        <v>31634.799999999999</v>
      </c>
      <c r="G80" s="42">
        <f>G81+G82+G83</f>
        <v>31442.2</v>
      </c>
    </row>
    <row r="81" spans="1:7" ht="15.65">
      <c r="A81" s="38"/>
      <c r="B81" s="68"/>
      <c r="C81" s="70" t="s">
        <v>44</v>
      </c>
      <c r="D81" s="73" t="s">
        <v>77</v>
      </c>
      <c r="E81" s="72">
        <v>200</v>
      </c>
      <c r="F81" s="25">
        <v>3486.3</v>
      </c>
      <c r="G81" s="25">
        <v>3486.3</v>
      </c>
    </row>
    <row r="82" spans="1:7" ht="15.65">
      <c r="A82" s="53"/>
      <c r="B82" s="62" t="s">
        <v>81</v>
      </c>
      <c r="C82" s="16" t="s">
        <v>44</v>
      </c>
      <c r="D82" s="12" t="s">
        <v>79</v>
      </c>
      <c r="E82" s="24">
        <v>200</v>
      </c>
      <c r="F82" s="25">
        <v>28120.5</v>
      </c>
      <c r="G82" s="25">
        <v>27927.9</v>
      </c>
    </row>
    <row r="83" spans="1:7" ht="30.7">
      <c r="A83" s="51"/>
      <c r="B83" s="23" t="s">
        <v>93</v>
      </c>
      <c r="C83" s="16" t="s">
        <v>44</v>
      </c>
      <c r="D83" s="12" t="s">
        <v>79</v>
      </c>
      <c r="E83" s="24">
        <v>200</v>
      </c>
      <c r="F83" s="25">
        <v>28</v>
      </c>
      <c r="G83" s="25">
        <v>28</v>
      </c>
    </row>
    <row r="84" spans="1:7" ht="15.65">
      <c r="A84" s="74" t="s">
        <v>73</v>
      </c>
      <c r="B84" s="75"/>
      <c r="C84" s="76" t="s">
        <v>49</v>
      </c>
      <c r="D84" s="77" t="s">
        <v>55</v>
      </c>
      <c r="E84" s="78">
        <v>800</v>
      </c>
      <c r="F84" s="79"/>
      <c r="G84" s="79"/>
    </row>
    <row r="85" spans="1:7" ht="15.65">
      <c r="A85" s="14" t="s">
        <v>7</v>
      </c>
      <c r="B85" s="15"/>
      <c r="C85" s="16"/>
      <c r="D85" s="17"/>
      <c r="E85" s="18"/>
      <c r="F85" s="19">
        <f>F6+F11+F51+F77+F84+F46+F79</f>
        <v>61327.199999999997</v>
      </c>
      <c r="G85" s="19">
        <f>G6+G11+G51+G77+G84+G46+G79</f>
        <v>61134.600000000006</v>
      </c>
    </row>
    <row r="86" spans="1:7" s="2" customFormat="1" ht="15.65">
      <c r="A86" s="80"/>
      <c r="B86" s="81"/>
      <c r="C86" s="82"/>
      <c r="D86" s="81"/>
      <c r="E86" s="82" t="s">
        <v>83</v>
      </c>
      <c r="F86" s="83">
        <f>F44+F45</f>
        <v>340.5</v>
      </c>
      <c r="G86" s="83">
        <f>G44+G45</f>
        <v>340.5</v>
      </c>
    </row>
    <row r="87" spans="1:7" s="2" customFormat="1" ht="15.65">
      <c r="A87" s="84" t="s">
        <v>115</v>
      </c>
      <c r="B87" s="81"/>
      <c r="C87" s="82"/>
      <c r="D87" s="81"/>
      <c r="E87" s="82" t="s">
        <v>81</v>
      </c>
      <c r="F87" s="85">
        <f>F39+F55+F57+F67+F74+F82+F41</f>
        <v>33401.800000000003</v>
      </c>
      <c r="G87" s="85">
        <f>G39+G55+G57+G67+G74+G82+G41</f>
        <v>33209.199999999997</v>
      </c>
    </row>
    <row r="88" spans="1:7" s="2" customFormat="1" ht="15.65">
      <c r="A88" s="82"/>
      <c r="B88" s="81"/>
      <c r="C88" s="82"/>
      <c r="D88" s="81"/>
      <c r="E88" s="82"/>
      <c r="F88" s="82"/>
      <c r="G88" s="82"/>
    </row>
    <row r="89" spans="1:7" s="2" customFormat="1">
      <c r="A89" s="3"/>
      <c r="B89" s="86"/>
      <c r="C89" s="3"/>
      <c r="D89" s="86"/>
      <c r="E89" s="3"/>
      <c r="F89" s="3"/>
      <c r="G89" s="3"/>
    </row>
    <row r="90" spans="1:7" s="2" customFormat="1">
      <c r="A90" s="3"/>
      <c r="B90" s="86"/>
      <c r="C90" s="3"/>
      <c r="D90" s="86"/>
      <c r="E90" s="3"/>
      <c r="F90" s="87"/>
      <c r="G90" s="3"/>
    </row>
    <row r="91" spans="1:7" s="2" customFormat="1">
      <c r="A91" s="3"/>
      <c r="B91" s="86"/>
      <c r="C91" s="3"/>
      <c r="D91" s="86"/>
      <c r="E91" s="3"/>
      <c r="F91" s="3"/>
      <c r="G91" s="3"/>
    </row>
    <row r="92" spans="1:7" s="2" customFormat="1">
      <c r="A92" s="3"/>
      <c r="B92" s="86"/>
      <c r="C92" s="3"/>
      <c r="D92" s="86"/>
      <c r="E92" s="3"/>
      <c r="F92" s="3"/>
      <c r="G92" s="3"/>
    </row>
    <row r="93" spans="1:7" s="2" customFormat="1">
      <c r="A93" s="3"/>
      <c r="B93" s="86"/>
      <c r="C93" s="3"/>
      <c r="D93" s="86"/>
      <c r="E93" s="3"/>
      <c r="F93" s="3"/>
      <c r="G93" s="3"/>
    </row>
    <row r="94" spans="1:7" s="2" customFormat="1">
      <c r="A94" s="3"/>
      <c r="B94" s="86"/>
      <c r="C94" s="3"/>
      <c r="D94" s="86"/>
      <c r="E94" s="3"/>
      <c r="F94" s="3"/>
      <c r="G94" s="3"/>
    </row>
    <row r="95" spans="1:7" s="2" customFormat="1">
      <c r="A95" s="3"/>
      <c r="B95" s="86"/>
      <c r="C95" s="3"/>
      <c r="D95" s="86"/>
      <c r="E95" s="3"/>
      <c r="F95" s="3"/>
      <c r="G95" s="3"/>
    </row>
    <row r="96" spans="1:7" s="2" customFormat="1">
      <c r="A96" s="3"/>
      <c r="B96" s="86"/>
      <c r="C96" s="3"/>
      <c r="D96" s="86"/>
      <c r="E96" s="3"/>
      <c r="F96" s="3"/>
      <c r="G96" s="3"/>
    </row>
    <row r="97" spans="1:7" s="2" customFormat="1">
      <c r="A97" s="3"/>
      <c r="B97" s="86"/>
      <c r="C97" s="3"/>
      <c r="D97" s="86"/>
      <c r="E97" s="3"/>
      <c r="F97" s="3"/>
      <c r="G97" s="3"/>
    </row>
    <row r="98" spans="1:7" s="2" customFormat="1">
      <c r="A98" s="3"/>
      <c r="B98" s="86"/>
      <c r="C98" s="3"/>
      <c r="D98" s="86"/>
      <c r="E98" s="3"/>
      <c r="F98" s="3"/>
      <c r="G98" s="3"/>
    </row>
    <row r="99" spans="1:7" s="2" customFormat="1">
      <c r="A99" s="3"/>
      <c r="B99" s="86"/>
      <c r="C99" s="3"/>
      <c r="D99" s="86"/>
      <c r="E99" s="3"/>
      <c r="F99" s="3"/>
      <c r="G99" s="3"/>
    </row>
    <row r="100" spans="1:7" s="2" customFormat="1">
      <c r="A100" s="3"/>
      <c r="B100" s="86"/>
      <c r="C100" s="3"/>
      <c r="D100" s="86"/>
      <c r="E100" s="3"/>
      <c r="F100" s="3"/>
      <c r="G100" s="3"/>
    </row>
    <row r="101" spans="1:7" s="2" customFormat="1">
      <c r="A101" s="3"/>
      <c r="B101" s="86"/>
      <c r="C101" s="3"/>
      <c r="D101" s="86"/>
      <c r="E101" s="3"/>
      <c r="F101" s="3"/>
      <c r="G101" s="3"/>
    </row>
    <row r="102" spans="1:7" s="2" customFormat="1">
      <c r="A102" s="3"/>
      <c r="B102" s="86"/>
      <c r="C102" s="3"/>
      <c r="D102" s="86"/>
      <c r="E102" s="3"/>
      <c r="F102" s="3"/>
      <c r="G102" s="3"/>
    </row>
    <row r="103" spans="1:7" s="2" customFormat="1">
      <c r="A103" s="3"/>
      <c r="B103" s="86"/>
      <c r="C103" s="3"/>
      <c r="D103" s="86"/>
      <c r="E103" s="3"/>
      <c r="F103" s="3"/>
      <c r="G103" s="3"/>
    </row>
    <row r="104" spans="1:7" s="2" customFormat="1">
      <c r="A104" s="3"/>
      <c r="B104" s="86"/>
      <c r="C104" s="3"/>
      <c r="D104" s="86"/>
      <c r="E104" s="3"/>
      <c r="F104" s="3"/>
      <c r="G104" s="3"/>
    </row>
    <row r="105" spans="1:7" s="2" customFormat="1">
      <c r="A105" s="3"/>
      <c r="B105" s="86"/>
      <c r="C105" s="3"/>
      <c r="D105" s="86"/>
      <c r="E105" s="3"/>
      <c r="F105" s="3"/>
      <c r="G105" s="3"/>
    </row>
    <row r="106" spans="1:7" s="2" customFormat="1">
      <c r="A106" s="3"/>
      <c r="B106" s="86"/>
      <c r="C106" s="3"/>
      <c r="D106" s="86"/>
      <c r="E106" s="3"/>
      <c r="F106" s="3"/>
      <c r="G106" s="3"/>
    </row>
    <row r="107" spans="1:7" s="2" customFormat="1">
      <c r="A107" s="3"/>
      <c r="B107" s="86"/>
      <c r="C107" s="3"/>
      <c r="D107" s="86"/>
      <c r="E107" s="3"/>
      <c r="F107" s="3"/>
      <c r="G107" s="3"/>
    </row>
    <row r="108" spans="1:7" s="2" customFormat="1">
      <c r="A108" s="3"/>
      <c r="B108" s="86"/>
      <c r="C108" s="3"/>
      <c r="D108" s="86"/>
      <c r="E108" s="3"/>
      <c r="F108" s="3"/>
      <c r="G108" s="3"/>
    </row>
    <row r="109" spans="1:7" s="2" customFormat="1">
      <c r="A109" s="3"/>
      <c r="B109" s="86"/>
      <c r="C109" s="3"/>
      <c r="D109" s="86"/>
      <c r="E109" s="3"/>
      <c r="F109" s="3"/>
      <c r="G109" s="3"/>
    </row>
    <row r="110" spans="1:7" s="2" customFormat="1">
      <c r="A110" s="3"/>
      <c r="B110" s="86"/>
      <c r="C110" s="3"/>
      <c r="D110" s="86"/>
      <c r="E110" s="3"/>
      <c r="F110" s="3"/>
      <c r="G110" s="3"/>
    </row>
    <row r="111" spans="1:7" s="2" customFormat="1">
      <c r="A111" s="3"/>
      <c r="B111" s="86"/>
      <c r="C111" s="3"/>
      <c r="D111" s="86"/>
      <c r="E111" s="3"/>
      <c r="F111" s="3"/>
      <c r="G111" s="3"/>
    </row>
    <row r="112" spans="1:7" s="2" customFormat="1">
      <c r="A112" s="3"/>
      <c r="B112" s="86"/>
      <c r="C112" s="3"/>
      <c r="D112" s="86"/>
      <c r="E112" s="3"/>
      <c r="F112" s="3"/>
      <c r="G112" s="3"/>
    </row>
    <row r="113" spans="1:7" s="2" customFormat="1">
      <c r="A113" s="3"/>
      <c r="B113" s="86"/>
      <c r="C113" s="3"/>
      <c r="D113" s="86"/>
      <c r="E113" s="3"/>
      <c r="F113" s="3"/>
      <c r="G113" s="3"/>
    </row>
    <row r="114" spans="1:7" s="2" customFormat="1">
      <c r="A114" s="3"/>
      <c r="B114" s="86"/>
      <c r="C114" s="3"/>
      <c r="D114" s="86"/>
      <c r="E114" s="3"/>
      <c r="F114" s="3"/>
      <c r="G114" s="3"/>
    </row>
    <row r="115" spans="1:7" s="2" customFormat="1">
      <c r="A115" s="3"/>
      <c r="B115" s="86"/>
      <c r="C115" s="3"/>
      <c r="D115" s="86"/>
      <c r="E115" s="3"/>
      <c r="F115" s="3"/>
      <c r="G115" s="3"/>
    </row>
    <row r="116" spans="1:7" s="2" customFormat="1">
      <c r="A116" s="3"/>
      <c r="B116" s="86"/>
      <c r="C116" s="3"/>
      <c r="D116" s="86"/>
      <c r="E116" s="3"/>
      <c r="F116" s="3"/>
      <c r="G116" s="3"/>
    </row>
    <row r="117" spans="1:7" s="2" customFormat="1">
      <c r="A117" s="3"/>
      <c r="B117" s="86"/>
      <c r="C117" s="3"/>
      <c r="D117" s="86"/>
      <c r="E117" s="3"/>
      <c r="F117" s="3"/>
      <c r="G117" s="3"/>
    </row>
    <row r="118" spans="1:7" s="2" customFormat="1">
      <c r="A118" s="3"/>
      <c r="B118" s="86"/>
      <c r="C118" s="3"/>
      <c r="D118" s="86"/>
      <c r="E118" s="3"/>
      <c r="F118" s="3"/>
      <c r="G118" s="3"/>
    </row>
    <row r="119" spans="1:7" s="2" customFormat="1">
      <c r="A119" s="3"/>
      <c r="B119" s="86"/>
      <c r="C119" s="3"/>
      <c r="D119" s="86"/>
      <c r="E119" s="3"/>
      <c r="F119" s="3"/>
      <c r="G119" s="3"/>
    </row>
    <row r="120" spans="1:7" s="2" customFormat="1">
      <c r="A120" s="3"/>
      <c r="B120" s="86"/>
      <c r="C120" s="3"/>
      <c r="D120" s="86"/>
      <c r="E120" s="3"/>
      <c r="F120" s="3"/>
      <c r="G120" s="3"/>
    </row>
    <row r="121" spans="1:7" s="2" customFormat="1">
      <c r="A121" s="3"/>
      <c r="B121" s="86"/>
      <c r="C121" s="3"/>
      <c r="D121" s="86"/>
      <c r="E121" s="3"/>
      <c r="F121" s="3"/>
      <c r="G121" s="3"/>
    </row>
  </sheetData>
  <mergeCells count="44">
    <mergeCell ref="G53:G54"/>
    <mergeCell ref="A53:A54"/>
    <mergeCell ref="C53:C54"/>
    <mergeCell ref="D53:D54"/>
    <mergeCell ref="E53:E54"/>
    <mergeCell ref="F53:F54"/>
    <mergeCell ref="G33:G34"/>
    <mergeCell ref="A51:A52"/>
    <mergeCell ref="C51:C52"/>
    <mergeCell ref="D51:D52"/>
    <mergeCell ref="E51:E52"/>
    <mergeCell ref="F51:F52"/>
    <mergeCell ref="G51:G52"/>
    <mergeCell ref="A33:A34"/>
    <mergeCell ref="C33:C34"/>
    <mergeCell ref="D33:D34"/>
    <mergeCell ref="E33:E34"/>
    <mergeCell ref="F33:F34"/>
    <mergeCell ref="G19:G20"/>
    <mergeCell ref="A26:A28"/>
    <mergeCell ref="C26:C28"/>
    <mergeCell ref="D26:D28"/>
    <mergeCell ref="E26:E28"/>
    <mergeCell ref="F26:F28"/>
    <mergeCell ref="G26:G28"/>
    <mergeCell ref="A19:A20"/>
    <mergeCell ref="C19:C20"/>
    <mergeCell ref="D19:D20"/>
    <mergeCell ref="E19:E20"/>
    <mergeCell ref="F19:F20"/>
    <mergeCell ref="G7:G8"/>
    <mergeCell ref="A14:A15"/>
    <mergeCell ref="C14:C15"/>
    <mergeCell ref="D14:D15"/>
    <mergeCell ref="E14:E15"/>
    <mergeCell ref="F14:F15"/>
    <mergeCell ref="G14:G15"/>
    <mergeCell ref="A1:F2"/>
    <mergeCell ref="A3:F3"/>
    <mergeCell ref="A7:A8"/>
    <mergeCell ref="C7:C8"/>
    <mergeCell ref="D7:D8"/>
    <mergeCell ref="E7:E8"/>
    <mergeCell ref="F7:F8"/>
  </mergeCells>
  <pageMargins left="0.49" right="0.23622047244094491" top="0.51181102362204722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2025-01-20T06:05:09Z</cp:lastPrinted>
  <dcterms:created xsi:type="dcterms:W3CDTF">2015-03-06T04:53:28Z</dcterms:created>
  <dcterms:modified xsi:type="dcterms:W3CDTF">2025-01-20T06:05:12Z</dcterms:modified>
</cp:coreProperties>
</file>