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1" windowHeight="11019"/>
  </bookViews>
  <sheets>
    <sheet name="Sheet1" sheetId="1" r:id="rId1"/>
  </sheets>
  <definedNames>
    <definedName name="_xlnm.Print_Area" localSheetId="0">Sheet1!$A$1:$G$83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1"/>
  <c r="G71" s="1"/>
  <c r="G69"/>
  <c r="G66"/>
  <c r="G64"/>
  <c r="G61"/>
  <c r="G56"/>
  <c r="G51"/>
  <c r="G49" s="1"/>
  <c r="G45"/>
  <c r="G44" s="1"/>
  <c r="G41"/>
  <c r="G37"/>
  <c r="G32"/>
  <c r="G25"/>
  <c r="G18"/>
  <c r="G13"/>
  <c r="G7"/>
  <c r="G6" s="1"/>
  <c r="G82"/>
  <c r="F82"/>
  <c r="G11" l="1"/>
  <c r="G77" s="1"/>
  <c r="G81"/>
  <c r="F72"/>
  <c r="F71" s="1"/>
  <c r="F69"/>
  <c r="F66"/>
  <c r="F64"/>
  <c r="F61"/>
  <c r="F56"/>
  <c r="F51"/>
  <c r="F45"/>
  <c r="F44" s="1"/>
  <c r="F41"/>
  <c r="F81" s="1"/>
  <c r="F37"/>
  <c r="F32"/>
  <c r="F25"/>
  <c r="F18"/>
  <c r="F13"/>
  <c r="F7"/>
  <c r="F6" s="1"/>
  <c r="F49" l="1"/>
  <c r="F11"/>
  <c r="F77" l="1"/>
</calcChain>
</file>

<file path=xl/sharedStrings.xml><?xml version="1.0" encoding="utf-8"?>
<sst xmlns="http://schemas.openxmlformats.org/spreadsheetml/2006/main" count="155" uniqueCount="111">
  <si>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</si>
  <si>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</si>
  <si>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</si>
  <si>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</si>
  <si>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</si>
  <si>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</si>
  <si>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</si>
  <si>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</si>
  <si>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</si>
  <si>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</si>
  <si>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</si>
  <si>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2. Муниципальная Программа «Муниципальное управление и гражданское общество»</t>
  </si>
  <si>
    <t>16 0 00 00000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</si>
  <si>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</si>
  <si>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</si>
  <si>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</si>
  <si>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</si>
  <si>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</si>
  <si>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</si>
  <si>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2.3.Подпрограмма  «Обеспечение реализации Муниципальной Программы»</t>
  </si>
  <si>
    <t>16 3 00 00000</t>
  </si>
  <si>
    <t>0113</t>
  </si>
  <si>
    <t>16 3 01 00590</t>
  </si>
  <si>
    <t>16 3 02 90200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</si>
  <si>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</si>
  <si>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</si>
  <si>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</si>
  <si>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</si>
  <si>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</si>
  <si>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</si>
  <si>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</si>
  <si>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</si>
  <si>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16 5 00 00000</t>
  </si>
  <si>
    <t>0309</t>
  </si>
  <si>
    <t>16 5 01 91430</t>
  </si>
  <si>
    <t>0314</t>
  </si>
  <si>
    <t>16 5 02 91430</t>
  </si>
  <si>
    <t>2.6.Подпрограмма  «Социальная поддержка граждан»</t>
  </si>
  <si>
    <t>1001</t>
  </si>
  <si>
    <t>16 6 01 90470</t>
  </si>
  <si>
    <t>16 7 00 00000</t>
  </si>
  <si>
    <t>1101</t>
  </si>
  <si>
    <t>16 7 01 90410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</si>
  <si>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</si>
  <si>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16 8 00 00000</t>
  </si>
  <si>
    <t>0203</t>
  </si>
  <si>
    <t>16 8 01 51180</t>
  </si>
  <si>
    <t>3. Муниципальная Программа «Обеспечение доступным жильем и коммунальными услугами»</t>
  </si>
  <si>
    <t>17 0 00 00000</t>
  </si>
  <si>
    <t>3.1.Подпрограмма  «Развитие градостроительной деятельности»</t>
  </si>
  <si>
    <t>0412</t>
  </si>
  <si>
    <t>17 1 01 90850</t>
  </si>
  <si>
    <t>3.2. Подпрограмма  «Создание условий для обеспечения качественными услугами ЖКХ»</t>
  </si>
  <si>
    <t>0501</t>
  </si>
  <si>
    <t>17 2 01 91190</t>
  </si>
  <si>
    <t>4. Муниципальная Программа «Развитие территории поселения»</t>
  </si>
  <si>
    <t>19 0 00 00000</t>
  </si>
  <si>
    <t>0409</t>
  </si>
  <si>
    <t>19 2 00 00000</t>
  </si>
  <si>
    <t>0503</t>
  </si>
  <si>
    <t>19 2 01 90670</t>
  </si>
  <si>
    <t>19 2 01 S8670</t>
  </si>
  <si>
    <t>19 3 00 00000</t>
  </si>
  <si>
    <t>19 3 01 90800</t>
  </si>
  <si>
    <t>19 3 03 90800</t>
  </si>
  <si>
    <t>19 3 02 90700</t>
  </si>
  <si>
    <t>19 4 01 90600</t>
  </si>
  <si>
    <t>0502</t>
  </si>
  <si>
    <t>19 6 01 90500</t>
  </si>
  <si>
    <t>19 7 01 90520</t>
  </si>
  <si>
    <t>05 0 00 00000</t>
  </si>
  <si>
    <t>05 1 01 90390</t>
  </si>
  <si>
    <t>0107</t>
  </si>
  <si>
    <t>99 1 01 92070</t>
  </si>
  <si>
    <t>В С Е Г О</t>
  </si>
  <si>
    <t>5. Муниципальная Программа «Использование и охрана земель на территории Среднеикорецкого сельского поселения»</t>
  </si>
  <si>
    <t>16 7 01 S8790</t>
  </si>
  <si>
    <t>4.1.Подпрограмма  «Развитие сети уличного освещения»</t>
  </si>
  <si>
    <t>4.2.Подпрограмма «Благоустройство территории поселения»</t>
  </si>
  <si>
    <t xml:space="preserve">4.3.Подпрограмма «Содержание мест захоронения и ремонт военно-мемориальных объектов»  </t>
  </si>
  <si>
    <t xml:space="preserve">4.4.Подпрограмма «Повышение энергетической эффективности и сокращение энергетических издержек в бюджетном секторе»  </t>
  </si>
  <si>
    <t>19 5 01 91220</t>
  </si>
  <si>
    <t>4.5. Подпрограмма «Реконструкция, ремонт сетей и объектов водоснабжения»</t>
  </si>
  <si>
    <t xml:space="preserve">4.6. Подпрограмма «Благоустройство мест массового отдыха поселения»  </t>
  </si>
  <si>
    <t>19 7 00 00000</t>
  </si>
  <si>
    <t>24 0 00 00000</t>
  </si>
  <si>
    <t>24 2 00 00000</t>
  </si>
  <si>
    <t>24 2 01 81290</t>
  </si>
  <si>
    <t>24 2 01 S8850</t>
  </si>
  <si>
    <t>ФБ</t>
  </si>
  <si>
    <t>ОБ</t>
  </si>
  <si>
    <t>соф.</t>
  </si>
  <si>
    <t>2.7.Подпрограмма  «Обеспечение условий для развития на территории поселения физической культуры и массового спорта»</t>
  </si>
  <si>
    <t>17 1 00 00000</t>
  </si>
  <si>
    <t>зем.контроль</t>
  </si>
  <si>
    <t>17 1 01 88690</t>
  </si>
  <si>
    <t xml:space="preserve">ОБ </t>
  </si>
  <si>
    <t>19 6 00 00000</t>
  </si>
  <si>
    <t>5.1.Подпрограмма «Повышение эффективности использования и охраны земель»</t>
  </si>
  <si>
    <t>6. Муниципальная Программа «Развитие транспортной системы»</t>
  </si>
  <si>
    <t>6.2.Подпрограмма « Капитальный ремонт и ремонт автомобильных дорог общего пользования местного значения на территории  Среднеикорецкого сельского поселения»</t>
  </si>
  <si>
    <t>7. Непрограммные расходы органов местного самоуправления</t>
  </si>
  <si>
    <t>(тыс.рублей)</t>
  </si>
  <si>
    <t xml:space="preserve">Глава Среднеикорецкого сельского поселения:                                         А.П. Нестеров 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</si>
  <si>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</si>
  <si>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Тосы</t>
  </si>
  <si>
    <t>Факт</t>
  </si>
  <si>
    <t>19 4 00 00000</t>
  </si>
  <si>
    <t>19 3 01 88050</t>
  </si>
  <si>
    <r>
      <rPr>
        <sz val="14"/>
        <rFont val="Times New Roman"/>
        <family val="1"/>
        <charset val="204"/>
      </rPr>
      <t xml:space="preserve">Отчет по муниципальным программам </t>
    </r>
    <r>
      <rPr>
        <b/>
        <sz val="14"/>
        <rFont val="Times New Roman"/>
        <family val="1"/>
        <charset val="204"/>
      </rPr>
      <t>Среднеикорецкого</t>
    </r>
  </si>
  <si>
    <r>
      <t xml:space="preserve"> </t>
    </r>
    <r>
      <rPr>
        <sz val="14"/>
        <color theme="1"/>
        <rFont val="Times New Roman"/>
        <family val="1"/>
        <charset val="204"/>
      </rPr>
      <t>сельского поселения за 2023 год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</si>
</sst>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25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1"/>
      <color indexed="8"/>
      <name val="Times New Roman CYR"/>
      <family val="2"/>
    </font>
    <font>
      <sz val="7"/>
      <color indexed="8"/>
      <name val="Times New Roman CYR"/>
      <family val="2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scheme val="minor"/>
    </font>
    <font>
      <sz val="7"/>
      <name val="Times New Roman CYR"/>
      <family val="2"/>
    </font>
    <font>
      <sz val="11"/>
      <name val="Times New Roman CYR"/>
      <family val="2"/>
    </font>
    <font>
      <sz val="12"/>
      <name val="Times New Roman CYR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right"/>
    </xf>
    <xf numFmtId="164" fontId="7" fillId="3" borderId="3" xfId="0" applyNumberFormat="1" applyFont="1" applyFill="1" applyBorder="1" applyAlignment="1">
      <alignment horizontal="right"/>
    </xf>
    <xf numFmtId="164" fontId="7" fillId="3" borderId="4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left" wrapText="1"/>
    </xf>
    <xf numFmtId="164" fontId="7" fillId="0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6" fillId="2" borderId="5" xfId="0" applyNumberFormat="1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49" fontId="9" fillId="2" borderId="5" xfId="0" applyNumberFormat="1" applyFont="1" applyFill="1" applyBorder="1" applyAlignment="1">
      <alignment horizontal="center" wrapText="1"/>
    </xf>
    <xf numFmtId="3" fontId="8" fillId="2" borderId="5" xfId="0" applyNumberFormat="1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right"/>
    </xf>
    <xf numFmtId="0" fontId="0" fillId="2" borderId="0" xfId="0" applyFont="1" applyFill="1" applyAlignment="1"/>
    <xf numFmtId="0" fontId="13" fillId="2" borderId="0" xfId="0" applyFont="1" applyFill="1" applyAlignment="1"/>
    <xf numFmtId="164" fontId="0" fillId="2" borderId="0" xfId="0" applyNumberFormat="1" applyFont="1" applyFill="1" applyAlignment="1">
      <alignment horizontal="right"/>
    </xf>
    <xf numFmtId="0" fontId="14" fillId="2" borderId="0" xfId="0" applyFont="1" applyFill="1" applyAlignment="1">
      <alignment vertical="top"/>
    </xf>
    <xf numFmtId="0" fontId="15" fillId="2" borderId="0" xfId="0" applyFont="1" applyFill="1" applyAlignment="1">
      <alignment vertical="center"/>
    </xf>
    <xf numFmtId="164" fontId="11" fillId="0" borderId="0" xfId="0" applyNumberFormat="1" applyFont="1"/>
    <xf numFmtId="0" fontId="13" fillId="2" borderId="0" xfId="0" applyFont="1" applyFill="1" applyAlignment="1">
      <alignment vertical="top" wrapText="1"/>
    </xf>
    <xf numFmtId="164" fontId="11" fillId="2" borderId="0" xfId="0" applyNumberFormat="1" applyFont="1" applyFill="1" applyAlignment="1"/>
    <xf numFmtId="0" fontId="2" fillId="2" borderId="0" xfId="0" applyFont="1" applyFill="1" applyAlignment="1">
      <alignment vertical="top" wrapText="1"/>
    </xf>
    <xf numFmtId="164" fontId="0" fillId="2" borderId="0" xfId="0" applyNumberFormat="1" applyFont="1" applyFill="1" applyAlignment="1"/>
    <xf numFmtId="164" fontId="0" fillId="0" borderId="0" xfId="0" applyNumberFormat="1" applyFont="1"/>
    <xf numFmtId="0" fontId="13" fillId="2" borderId="0" xfId="0" applyFont="1" applyFill="1"/>
    <xf numFmtId="164" fontId="0" fillId="2" borderId="0" xfId="0" applyNumberFormat="1" applyFill="1"/>
    <xf numFmtId="164" fontId="0" fillId="0" borderId="0" xfId="0" applyNumberFormat="1"/>
    <xf numFmtId="2" fontId="0" fillId="2" borderId="0" xfId="0" applyNumberFormat="1" applyFill="1"/>
    <xf numFmtId="0" fontId="8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5" fillId="2" borderId="4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8" fillId="0" borderId="5" xfId="0" applyFont="1" applyBorder="1" applyAlignment="1">
      <alignment wrapText="1"/>
    </xf>
    <xf numFmtId="0" fontId="17" fillId="0" borderId="0" xfId="0" applyFont="1" applyAlignment="1"/>
    <xf numFmtId="0" fontId="13" fillId="0" borderId="0" xfId="0" applyFont="1" applyAlignment="1">
      <alignment vertical="top"/>
    </xf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17" fillId="0" borderId="0" xfId="0" applyFont="1"/>
    <xf numFmtId="0" fontId="20" fillId="2" borderId="0" xfId="0" applyFont="1" applyFill="1" applyAlignment="1">
      <alignment vertical="top"/>
    </xf>
    <xf numFmtId="0" fontId="7" fillId="2" borderId="4" xfId="0" applyFont="1" applyFill="1" applyBorder="1" applyAlignment="1">
      <alignment horizontal="left" wrapText="1"/>
    </xf>
    <xf numFmtId="49" fontId="6" fillId="2" borderId="3" xfId="0" applyNumberFormat="1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164" fontId="7" fillId="2" borderId="4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164" fontId="7" fillId="2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49" fontId="21" fillId="2" borderId="1" xfId="0" applyNumberFormat="1" applyFont="1" applyFill="1" applyBorder="1" applyAlignment="1">
      <alignment horizontal="right" wrapText="1"/>
    </xf>
    <xf numFmtId="49" fontId="22" fillId="2" borderId="4" xfId="0" applyNumberFormat="1" applyFont="1" applyFill="1" applyBorder="1" applyAlignment="1">
      <alignment horizontal="right" wrapText="1"/>
    </xf>
    <xf numFmtId="49" fontId="22" fillId="2" borderId="1" xfId="0" applyNumberFormat="1" applyFont="1" applyFill="1" applyBorder="1" applyAlignment="1">
      <alignment horizontal="right" wrapText="1"/>
    </xf>
    <xf numFmtId="49" fontId="21" fillId="2" borderId="3" xfId="0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wrapText="1"/>
    </xf>
    <xf numFmtId="0" fontId="16" fillId="0" borderId="1" xfId="0" applyFont="1" applyBorder="1" applyAlignment="1"/>
    <xf numFmtId="0" fontId="0" fillId="0" borderId="1" xfId="0" applyBorder="1" applyAlignment="1">
      <alignment wrapText="1"/>
    </xf>
    <xf numFmtId="49" fontId="22" fillId="0" borderId="1" xfId="0" applyNumberFormat="1" applyFont="1" applyBorder="1" applyAlignment="1">
      <alignment horizontal="right" wrapText="1"/>
    </xf>
    <xf numFmtId="0" fontId="10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3" fontId="6" fillId="2" borderId="5" xfId="0" applyNumberFormat="1" applyFont="1" applyFill="1" applyBorder="1" applyAlignment="1">
      <alignment horizontal="center" wrapText="1"/>
    </xf>
    <xf numFmtId="0" fontId="14" fillId="2" borderId="0" xfId="0" applyFont="1" applyFill="1" applyAlignment="1">
      <alignment horizontal="left" vertical="top"/>
    </xf>
    <xf numFmtId="0" fontId="14" fillId="2" borderId="0" xfId="0" applyFont="1" applyFill="1" applyAlignment="1">
      <alignment vertical="top" wrapText="1"/>
    </xf>
    <xf numFmtId="0" fontId="14" fillId="2" borderId="0" xfId="0" applyFont="1" applyFill="1" applyAlignment="1">
      <alignment horizontal="left" vertical="top" wrapText="1"/>
    </xf>
    <xf numFmtId="0" fontId="0" fillId="2" borderId="0" xfId="0" applyFont="1" applyFill="1"/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164" fontId="7" fillId="2" borderId="4" xfId="0" applyNumberFormat="1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7" fillId="0" borderId="6" xfId="0" applyNumberFormat="1" applyFont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164" fontId="7" fillId="2" borderId="3" xfId="0" applyNumberFormat="1" applyFont="1" applyFill="1" applyBorder="1" applyAlignment="1">
      <alignment horizontal="right"/>
    </xf>
    <xf numFmtId="164" fontId="7" fillId="2" borderId="4" xfId="0" applyNumberFormat="1" applyFont="1" applyFill="1" applyBorder="1" applyAlignment="1">
      <alignment horizontal="right"/>
    </xf>
    <xf numFmtId="164" fontId="9" fillId="2" borderId="1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wrapText="1"/>
    </xf>
    <xf numFmtId="49" fontId="6" fillId="2" borderId="3" xfId="0" applyNumberFormat="1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49" fontId="6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left" wrapText="1"/>
    </xf>
    <xf numFmtId="49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4"/>
  <sheetViews>
    <sheetView tabSelected="1" workbookViewId="0">
      <selection activeCell="A12" sqref="A12"/>
    </sheetView>
  </sheetViews>
  <sheetFormatPr defaultRowHeight="15.05"/>
  <cols>
    <col min="1" max="1" width="101.33203125" style="1" customWidth="1"/>
    <col min="2" max="2" width="7.21875" style="62" customWidth="1"/>
    <col min="3" max="3" width="8" style="1" customWidth="1"/>
    <col min="4" max="4" width="19.44140625" style="39" customWidth="1"/>
    <col min="5" max="5" width="6.6640625" style="91" customWidth="1"/>
    <col min="6" max="6" width="12.44140625" style="1" customWidth="1"/>
    <col min="7" max="7" width="10.44140625" customWidth="1"/>
  </cols>
  <sheetData>
    <row r="1" spans="1:7" ht="14.75" customHeight="1">
      <c r="A1" s="121" t="s">
        <v>109</v>
      </c>
      <c r="B1" s="121"/>
      <c r="C1" s="121"/>
      <c r="D1" s="121"/>
      <c r="E1" s="121"/>
      <c r="F1" s="121"/>
    </row>
    <row r="2" spans="1:7" ht="33.65" customHeight="1">
      <c r="A2" s="121"/>
      <c r="B2" s="121"/>
      <c r="C2" s="121"/>
      <c r="D2" s="121"/>
      <c r="E2" s="121"/>
      <c r="F2" s="121"/>
    </row>
    <row r="3" spans="1:7" ht="18" customHeight="1">
      <c r="A3" s="122" t="s">
        <v>110</v>
      </c>
      <c r="B3" s="122"/>
      <c r="C3" s="122"/>
      <c r="D3" s="122"/>
      <c r="E3" s="122"/>
      <c r="F3" s="122"/>
    </row>
    <row r="4" spans="1:7" ht="15.65">
      <c r="A4" s="3"/>
      <c r="B4" s="43"/>
      <c r="C4" s="3"/>
      <c r="D4" s="4"/>
      <c r="E4" s="3"/>
      <c r="F4" s="99" t="s">
        <v>102</v>
      </c>
      <c r="G4" s="99"/>
    </row>
    <row r="5" spans="1:7" ht="15.65">
      <c r="A5" s="74" t="s">
        <v>0</v>
      </c>
      <c r="B5" s="44"/>
      <c r="C5" s="5" t="s">
        <v>1</v>
      </c>
      <c r="D5" s="6" t="s">
        <v>2</v>
      </c>
      <c r="E5" s="5" t="s">
        <v>3</v>
      </c>
      <c r="F5" s="5" t="s">
        <v>4</v>
      </c>
      <c r="G5" s="5" t="s">
        <v>106</v>
      </c>
    </row>
    <row r="6" spans="1:7" ht="15.65">
      <c r="A6" s="75" t="s">
        <v>5</v>
      </c>
      <c r="B6" s="45"/>
      <c r="C6" s="7"/>
      <c r="D6" s="8" t="s">
        <v>6</v>
      </c>
      <c r="E6" s="85"/>
      <c r="F6" s="9">
        <f>F7</f>
        <v>3536</v>
      </c>
      <c r="G6" s="9">
        <f>G7</f>
        <v>3536</v>
      </c>
    </row>
    <row r="7" spans="1:7" ht="15.65" customHeight="1">
      <c r="A7" s="123" t="s">
        <v>7</v>
      </c>
      <c r="B7" s="18"/>
      <c r="C7" s="124"/>
      <c r="D7" s="108" t="s">
        <v>8</v>
      </c>
      <c r="E7" s="110"/>
      <c r="F7" s="101">
        <f>F9+F10</f>
        <v>3536</v>
      </c>
      <c r="G7" s="101">
        <f>G9+G10</f>
        <v>3536</v>
      </c>
    </row>
    <row r="8" spans="1:7" ht="16.899999999999999" customHeight="1">
      <c r="A8" s="123"/>
      <c r="B8" s="46"/>
      <c r="C8" s="125"/>
      <c r="D8" s="109"/>
      <c r="E8" s="111"/>
      <c r="F8" s="102"/>
      <c r="G8" s="102"/>
    </row>
    <row r="9" spans="1:7" ht="15.05" customHeight="1">
      <c r="A9" s="71"/>
      <c r="B9" s="47"/>
      <c r="C9" s="7" t="s">
        <v>9</v>
      </c>
      <c r="D9" s="6" t="s">
        <v>10</v>
      </c>
      <c r="E9" s="86">
        <v>100</v>
      </c>
      <c r="F9" s="10">
        <v>2781.2</v>
      </c>
      <c r="G9" s="10">
        <v>2781.2</v>
      </c>
    </row>
    <row r="10" spans="1:7" ht="15.05" customHeight="1">
      <c r="A10" s="76"/>
      <c r="B10" s="47"/>
      <c r="C10" s="7" t="s">
        <v>9</v>
      </c>
      <c r="D10" s="6" t="s">
        <v>10</v>
      </c>
      <c r="E10" s="86">
        <v>200</v>
      </c>
      <c r="F10" s="10">
        <v>754.8</v>
      </c>
      <c r="G10" s="10">
        <v>754.8</v>
      </c>
    </row>
    <row r="11" spans="1:7" ht="15.05" customHeight="1">
      <c r="A11" s="69" t="s">
        <v>11</v>
      </c>
      <c r="B11" s="49"/>
      <c r="C11" s="7"/>
      <c r="D11" s="8" t="s">
        <v>12</v>
      </c>
      <c r="E11" s="85"/>
      <c r="F11" s="9">
        <f>F12+F13+F18+F25+F32+F41+F36+F37</f>
        <v>13700.599999999999</v>
      </c>
      <c r="G11" s="9">
        <f>G12+G13+G18+G25+G32+G41+G36+G37</f>
        <v>13700.599999999999</v>
      </c>
    </row>
    <row r="12" spans="1:7" ht="15.05" customHeight="1">
      <c r="A12" s="72" t="s">
        <v>104</v>
      </c>
      <c r="B12" s="21"/>
      <c r="C12" s="7" t="s">
        <v>13</v>
      </c>
      <c r="D12" s="6" t="s">
        <v>14</v>
      </c>
      <c r="E12" s="86">
        <v>100</v>
      </c>
      <c r="F12" s="10">
        <v>1370</v>
      </c>
      <c r="G12" s="10">
        <v>1370</v>
      </c>
    </row>
    <row r="13" spans="1:7" ht="15.05" customHeight="1">
      <c r="A13" s="104" t="s">
        <v>15</v>
      </c>
      <c r="B13" s="18"/>
      <c r="C13" s="106"/>
      <c r="D13" s="108" t="s">
        <v>16</v>
      </c>
      <c r="E13" s="110"/>
      <c r="F13" s="97">
        <f>F15+F16+F17</f>
        <v>2847.2999999999997</v>
      </c>
      <c r="G13" s="97">
        <f>G15+G16+G17</f>
        <v>2847.2999999999997</v>
      </c>
    </row>
    <row r="14" spans="1:7" ht="15.05" customHeight="1">
      <c r="A14" s="105"/>
      <c r="B14" s="46"/>
      <c r="C14" s="107"/>
      <c r="D14" s="109"/>
      <c r="E14" s="111"/>
      <c r="F14" s="98"/>
      <c r="G14" s="98"/>
    </row>
    <row r="15" spans="1:7" ht="18" customHeight="1">
      <c r="A15" s="77"/>
      <c r="B15" s="46"/>
      <c r="C15" s="66" t="s">
        <v>17</v>
      </c>
      <c r="D15" s="6" t="s">
        <v>18</v>
      </c>
      <c r="E15" s="86">
        <v>100</v>
      </c>
      <c r="F15" s="11">
        <v>2153.1999999999998</v>
      </c>
      <c r="G15" s="11">
        <v>2153.1999999999998</v>
      </c>
    </row>
    <row r="16" spans="1:7" ht="18.8" customHeight="1">
      <c r="A16" s="77"/>
      <c r="B16" s="46"/>
      <c r="C16" s="66" t="s">
        <v>17</v>
      </c>
      <c r="D16" s="6" t="s">
        <v>18</v>
      </c>
      <c r="E16" s="86">
        <v>200</v>
      </c>
      <c r="F16" s="11">
        <v>686</v>
      </c>
      <c r="G16" s="11">
        <v>686</v>
      </c>
    </row>
    <row r="17" spans="1:7" ht="15.65">
      <c r="A17" s="77"/>
      <c r="B17" s="46"/>
      <c r="C17" s="66" t="s">
        <v>17</v>
      </c>
      <c r="D17" s="6" t="s">
        <v>18</v>
      </c>
      <c r="E17" s="86">
        <v>800</v>
      </c>
      <c r="F17" s="11">
        <v>8.1</v>
      </c>
      <c r="G17" s="11">
        <v>8.1</v>
      </c>
    </row>
    <row r="18" spans="1:7" ht="0.8" customHeight="1">
      <c r="A18" s="117" t="s">
        <v>19</v>
      </c>
      <c r="B18" s="50"/>
      <c r="C18" s="106"/>
      <c r="D18" s="108" t="s">
        <v>20</v>
      </c>
      <c r="E18" s="110"/>
      <c r="F18" s="97">
        <f>F20+F21+F23+F22+F24</f>
        <v>8380.7999999999993</v>
      </c>
      <c r="G18" s="97">
        <f>G20+G21+G23+G22+G24</f>
        <v>8380.7999999999993</v>
      </c>
    </row>
    <row r="19" spans="1:7" ht="15.05" customHeight="1">
      <c r="A19" s="117"/>
      <c r="B19" s="51"/>
      <c r="C19" s="107"/>
      <c r="D19" s="109"/>
      <c r="E19" s="111"/>
      <c r="F19" s="98"/>
      <c r="G19" s="98"/>
    </row>
    <row r="20" spans="1:7" ht="15.05" customHeight="1">
      <c r="A20" s="78"/>
      <c r="B20" s="21"/>
      <c r="C20" s="7" t="s">
        <v>21</v>
      </c>
      <c r="D20" s="6" t="s">
        <v>22</v>
      </c>
      <c r="E20" s="86">
        <v>100</v>
      </c>
      <c r="F20" s="11">
        <v>5424.6</v>
      </c>
      <c r="G20" s="11">
        <v>5424.6</v>
      </c>
    </row>
    <row r="21" spans="1:7" ht="15.05" customHeight="1">
      <c r="A21" s="78"/>
      <c r="B21" s="21"/>
      <c r="C21" s="7" t="s">
        <v>21</v>
      </c>
      <c r="D21" s="6" t="s">
        <v>22</v>
      </c>
      <c r="E21" s="86">
        <v>200</v>
      </c>
      <c r="F21" s="11">
        <v>2617.6999999999998</v>
      </c>
      <c r="G21" s="11">
        <v>2617.6999999999998</v>
      </c>
    </row>
    <row r="22" spans="1:7" ht="19.45" customHeight="1">
      <c r="A22" s="78"/>
      <c r="B22" s="21"/>
      <c r="C22" s="14" t="s">
        <v>21</v>
      </c>
      <c r="D22" s="6" t="s">
        <v>22</v>
      </c>
      <c r="E22" s="6">
        <v>800</v>
      </c>
      <c r="F22" s="15">
        <v>138.80000000000001</v>
      </c>
      <c r="G22" s="15">
        <v>138.80000000000001</v>
      </c>
    </row>
    <row r="23" spans="1:7" ht="16.3" customHeight="1">
      <c r="A23" s="78"/>
      <c r="B23" s="21"/>
      <c r="C23" s="7" t="s">
        <v>21</v>
      </c>
      <c r="D23" s="6" t="s">
        <v>23</v>
      </c>
      <c r="E23" s="86">
        <v>200</v>
      </c>
      <c r="F23" s="15">
        <v>153.5</v>
      </c>
      <c r="G23" s="15">
        <v>153.5</v>
      </c>
    </row>
    <row r="24" spans="1:7" ht="15.05" customHeight="1">
      <c r="A24" s="78"/>
      <c r="B24" s="21"/>
      <c r="C24" s="7" t="s">
        <v>21</v>
      </c>
      <c r="D24" s="6" t="s">
        <v>23</v>
      </c>
      <c r="E24" s="86">
        <v>800</v>
      </c>
      <c r="F24" s="15">
        <v>46.2</v>
      </c>
      <c r="G24" s="15">
        <v>46.2</v>
      </c>
    </row>
    <row r="25" spans="1:7" ht="15.05" customHeight="1">
      <c r="A25" s="117" t="s">
        <v>24</v>
      </c>
      <c r="B25" s="50"/>
      <c r="C25" s="106"/>
      <c r="D25" s="108" t="s">
        <v>25</v>
      </c>
      <c r="E25" s="110"/>
      <c r="F25" s="100">
        <f>F28+F29+F30+F31</f>
        <v>139</v>
      </c>
      <c r="G25" s="100">
        <f>G28+G29+G30+G31</f>
        <v>139</v>
      </c>
    </row>
    <row r="26" spans="1:7" ht="15.05" customHeight="1">
      <c r="A26" s="117"/>
      <c r="B26" s="52"/>
      <c r="C26" s="118"/>
      <c r="D26" s="119"/>
      <c r="E26" s="120"/>
      <c r="F26" s="100"/>
      <c r="G26" s="100"/>
    </row>
    <row r="27" spans="1:7" ht="15.05" customHeight="1">
      <c r="A27" s="117"/>
      <c r="B27" s="51"/>
      <c r="C27" s="107"/>
      <c r="D27" s="109"/>
      <c r="E27" s="111"/>
      <c r="F27" s="100"/>
      <c r="G27" s="100"/>
    </row>
    <row r="28" spans="1:7" ht="17.55" customHeight="1">
      <c r="A28" s="12"/>
      <c r="B28" s="50"/>
      <c r="C28" s="65" t="s">
        <v>26</v>
      </c>
      <c r="D28" s="6" t="s">
        <v>27</v>
      </c>
      <c r="E28" s="92">
        <v>800</v>
      </c>
      <c r="F28" s="16"/>
      <c r="G28" s="16"/>
    </row>
    <row r="29" spans="1:7" ht="15.05" customHeight="1">
      <c r="A29" s="12"/>
      <c r="B29" s="50"/>
      <c r="C29" s="65" t="s">
        <v>28</v>
      </c>
      <c r="D29" s="6" t="s">
        <v>29</v>
      </c>
      <c r="E29" s="92">
        <v>700</v>
      </c>
      <c r="F29" s="16"/>
      <c r="G29" s="16"/>
    </row>
    <row r="30" spans="1:7" ht="15.65" customHeight="1">
      <c r="A30" s="12"/>
      <c r="B30" s="50"/>
      <c r="C30" s="65" t="s">
        <v>17</v>
      </c>
      <c r="D30" s="6" t="s">
        <v>30</v>
      </c>
      <c r="E30" s="92">
        <v>500</v>
      </c>
      <c r="F30" s="16">
        <v>138</v>
      </c>
      <c r="G30" s="16">
        <v>138</v>
      </c>
    </row>
    <row r="31" spans="1:7" ht="16.3" customHeight="1">
      <c r="A31" s="12"/>
      <c r="B31" s="50"/>
      <c r="C31" s="65" t="s">
        <v>50</v>
      </c>
      <c r="D31" s="6" t="s">
        <v>30</v>
      </c>
      <c r="E31" s="92">
        <v>500</v>
      </c>
      <c r="F31" s="16">
        <v>1</v>
      </c>
      <c r="G31" s="16">
        <v>1</v>
      </c>
    </row>
    <row r="32" spans="1:7" ht="24.45" customHeight="1">
      <c r="A32" s="104" t="s">
        <v>31</v>
      </c>
      <c r="B32" s="18"/>
      <c r="C32" s="106"/>
      <c r="D32" s="108" t="s">
        <v>32</v>
      </c>
      <c r="E32" s="110"/>
      <c r="F32" s="101">
        <f>F34+F35</f>
        <v>12</v>
      </c>
      <c r="G32" s="101">
        <f>G34+G35</f>
        <v>12</v>
      </c>
    </row>
    <row r="33" spans="1:8" ht="15.05" customHeight="1">
      <c r="A33" s="105"/>
      <c r="B33" s="46"/>
      <c r="C33" s="107"/>
      <c r="D33" s="109"/>
      <c r="E33" s="111"/>
      <c r="F33" s="102"/>
      <c r="G33" s="102"/>
    </row>
    <row r="34" spans="1:8" ht="15.05" customHeight="1">
      <c r="A34" s="64"/>
      <c r="B34" s="46"/>
      <c r="C34" s="66" t="s">
        <v>33</v>
      </c>
      <c r="D34" s="6" t="s">
        <v>34</v>
      </c>
      <c r="E34" s="93">
        <v>200</v>
      </c>
      <c r="F34" s="17">
        <v>12</v>
      </c>
      <c r="G34" s="17">
        <v>12</v>
      </c>
    </row>
    <row r="35" spans="1:8" ht="15.05" customHeight="1">
      <c r="A35" s="64"/>
      <c r="B35" s="46"/>
      <c r="C35" s="66" t="s">
        <v>35</v>
      </c>
      <c r="D35" s="6" t="s">
        <v>36</v>
      </c>
      <c r="E35" s="93">
        <v>200</v>
      </c>
      <c r="F35" s="17"/>
      <c r="G35" s="17"/>
    </row>
    <row r="36" spans="1:8" ht="15.05" customHeight="1">
      <c r="A36" s="72" t="s">
        <v>37</v>
      </c>
      <c r="B36" s="21"/>
      <c r="C36" s="7" t="s">
        <v>38</v>
      </c>
      <c r="D36" s="6" t="s">
        <v>39</v>
      </c>
      <c r="E36" s="86">
        <v>300</v>
      </c>
      <c r="F36" s="17">
        <v>226.5</v>
      </c>
      <c r="G36" s="17">
        <v>226.5</v>
      </c>
    </row>
    <row r="37" spans="1:8" ht="15.65" customHeight="1">
      <c r="A37" s="72" t="s">
        <v>92</v>
      </c>
      <c r="B37" s="21"/>
      <c r="C37" s="7"/>
      <c r="D37" s="6" t="s">
        <v>40</v>
      </c>
      <c r="E37" s="86"/>
      <c r="F37" s="70">
        <f>F40+F38+F39</f>
        <v>441.8</v>
      </c>
      <c r="G37" s="94">
        <f>G40+G38+G39</f>
        <v>441.8</v>
      </c>
    </row>
    <row r="38" spans="1:8" ht="15.65">
      <c r="A38" s="82"/>
      <c r="B38" s="20" t="s">
        <v>90</v>
      </c>
      <c r="C38" s="7" t="s">
        <v>41</v>
      </c>
      <c r="D38" s="6" t="s">
        <v>76</v>
      </c>
      <c r="E38" s="86">
        <v>200</v>
      </c>
      <c r="F38" s="17">
        <v>174</v>
      </c>
      <c r="G38" s="17">
        <v>174</v>
      </c>
    </row>
    <row r="39" spans="1:8" ht="15.05" customHeight="1">
      <c r="A39" s="82"/>
      <c r="B39" s="21" t="s">
        <v>91</v>
      </c>
      <c r="C39" s="7" t="s">
        <v>41</v>
      </c>
      <c r="D39" s="6" t="s">
        <v>76</v>
      </c>
      <c r="E39" s="86">
        <v>200</v>
      </c>
      <c r="F39" s="17">
        <v>168.3</v>
      </c>
      <c r="G39" s="17">
        <v>168.3</v>
      </c>
    </row>
    <row r="40" spans="1:8" ht="15.05" customHeight="1">
      <c r="A40" s="72"/>
      <c r="B40" s="21"/>
      <c r="C40" s="7" t="s">
        <v>41</v>
      </c>
      <c r="D40" s="6" t="s">
        <v>42</v>
      </c>
      <c r="E40" s="86">
        <v>200</v>
      </c>
      <c r="F40" s="17">
        <v>99.5</v>
      </c>
      <c r="G40" s="17">
        <v>99.5</v>
      </c>
    </row>
    <row r="41" spans="1:8" ht="31.3">
      <c r="A41" s="72" t="s">
        <v>43</v>
      </c>
      <c r="B41" s="21"/>
      <c r="C41" s="7"/>
      <c r="D41" s="6" t="s">
        <v>44</v>
      </c>
      <c r="E41" s="86"/>
      <c r="F41" s="73">
        <f>F42+F43</f>
        <v>283.2</v>
      </c>
      <c r="G41" s="95">
        <f>G42+G43</f>
        <v>283.2</v>
      </c>
    </row>
    <row r="42" spans="1:8" ht="15.65">
      <c r="A42" s="83"/>
      <c r="B42" s="20" t="s">
        <v>89</v>
      </c>
      <c r="C42" s="7" t="s">
        <v>45</v>
      </c>
      <c r="D42" s="6" t="s">
        <v>46</v>
      </c>
      <c r="E42" s="86">
        <v>100</v>
      </c>
      <c r="F42" s="15">
        <v>255.2</v>
      </c>
      <c r="G42" s="15">
        <v>255.2</v>
      </c>
    </row>
    <row r="43" spans="1:8" ht="15.05" customHeight="1">
      <c r="A43" s="82"/>
      <c r="B43" s="20" t="s">
        <v>89</v>
      </c>
      <c r="C43" s="7" t="s">
        <v>45</v>
      </c>
      <c r="D43" s="6" t="s">
        <v>46</v>
      </c>
      <c r="E43" s="86">
        <v>200</v>
      </c>
      <c r="F43" s="15">
        <v>28</v>
      </c>
      <c r="G43" s="15">
        <v>28</v>
      </c>
      <c r="H43" s="41"/>
    </row>
    <row r="44" spans="1:8" ht="15.05" customHeight="1">
      <c r="A44" s="69" t="s">
        <v>47</v>
      </c>
      <c r="B44" s="49"/>
      <c r="C44" s="65"/>
      <c r="D44" s="68" t="s">
        <v>48</v>
      </c>
      <c r="E44" s="96"/>
      <c r="F44" s="9">
        <f>F45+F48</f>
        <v>0</v>
      </c>
      <c r="G44" s="9">
        <f>G45+G48</f>
        <v>0</v>
      </c>
    </row>
    <row r="45" spans="1:8" ht="15.05" customHeight="1">
      <c r="A45" s="13" t="s">
        <v>49</v>
      </c>
      <c r="B45" s="52"/>
      <c r="C45" s="65"/>
      <c r="D45" s="67" t="s">
        <v>93</v>
      </c>
      <c r="E45" s="92"/>
      <c r="F45" s="73">
        <f>F46+F47</f>
        <v>0</v>
      </c>
      <c r="G45" s="95">
        <f>G46+G47</f>
        <v>0</v>
      </c>
    </row>
    <row r="46" spans="1:8" ht="15.05" customHeight="1">
      <c r="A46" s="72" t="s">
        <v>94</v>
      </c>
      <c r="B46" s="50"/>
      <c r="C46" s="65" t="s">
        <v>50</v>
      </c>
      <c r="D46" s="67" t="s">
        <v>95</v>
      </c>
      <c r="E46" s="92">
        <v>200</v>
      </c>
      <c r="F46" s="10"/>
      <c r="G46" s="10"/>
    </row>
    <row r="47" spans="1:8" ht="15.65">
      <c r="A47" s="84"/>
      <c r="B47" s="81"/>
      <c r="C47" s="65" t="s">
        <v>50</v>
      </c>
      <c r="D47" s="67" t="s">
        <v>51</v>
      </c>
      <c r="E47" s="92">
        <v>200</v>
      </c>
      <c r="F47" s="10"/>
      <c r="G47" s="10"/>
    </row>
    <row r="48" spans="1:8" ht="15.05" customHeight="1">
      <c r="A48" s="13" t="s">
        <v>52</v>
      </c>
      <c r="B48" s="52"/>
      <c r="C48" s="65" t="s">
        <v>53</v>
      </c>
      <c r="D48" s="67" t="s">
        <v>54</v>
      </c>
      <c r="E48" s="92">
        <v>200</v>
      </c>
      <c r="F48" s="10"/>
      <c r="G48" s="10"/>
    </row>
    <row r="49" spans="1:7" ht="15.05" customHeight="1">
      <c r="A49" s="112" t="s">
        <v>55</v>
      </c>
      <c r="B49" s="53"/>
      <c r="C49" s="106"/>
      <c r="D49" s="113" t="s">
        <v>56</v>
      </c>
      <c r="E49" s="115"/>
      <c r="F49" s="103">
        <f>F51+F56+F61+F64+F66+F63</f>
        <v>9654.9</v>
      </c>
      <c r="G49" s="103">
        <f>G51+G56+G61+G64+G66+G63</f>
        <v>9654.9</v>
      </c>
    </row>
    <row r="50" spans="1:7" ht="18.8" customHeight="1">
      <c r="A50" s="112"/>
      <c r="B50" s="54"/>
      <c r="C50" s="107"/>
      <c r="D50" s="114"/>
      <c r="E50" s="116"/>
      <c r="F50" s="103"/>
      <c r="G50" s="103"/>
    </row>
    <row r="51" spans="1:7" ht="15.65">
      <c r="A51" s="104" t="s">
        <v>77</v>
      </c>
      <c r="B51" s="18"/>
      <c r="C51" s="106"/>
      <c r="D51" s="108" t="s">
        <v>58</v>
      </c>
      <c r="E51" s="110"/>
      <c r="F51" s="97">
        <f>F53+F54+F55</f>
        <v>1878.7</v>
      </c>
      <c r="G51" s="97">
        <f>G53+G54+G55</f>
        <v>1878.7</v>
      </c>
    </row>
    <row r="52" spans="1:7" ht="15.65">
      <c r="A52" s="105"/>
      <c r="B52" s="46"/>
      <c r="C52" s="107"/>
      <c r="D52" s="109"/>
      <c r="E52" s="111"/>
      <c r="F52" s="98"/>
      <c r="G52" s="98"/>
    </row>
    <row r="53" spans="1:7" ht="15.65">
      <c r="A53" s="71"/>
      <c r="B53" s="47"/>
      <c r="C53" s="7" t="s">
        <v>59</v>
      </c>
      <c r="D53" s="6" t="s">
        <v>60</v>
      </c>
      <c r="E53" s="86">
        <v>200</v>
      </c>
      <c r="F53" s="11">
        <v>1647.7</v>
      </c>
      <c r="G53" s="11">
        <v>1647.7</v>
      </c>
    </row>
    <row r="54" spans="1:7" ht="15.05" customHeight="1">
      <c r="A54" s="82"/>
      <c r="B54" s="48" t="s">
        <v>96</v>
      </c>
      <c r="C54" s="7" t="s">
        <v>59</v>
      </c>
      <c r="D54" s="6" t="s">
        <v>61</v>
      </c>
      <c r="E54" s="86">
        <v>200</v>
      </c>
      <c r="F54" s="11">
        <v>210</v>
      </c>
      <c r="G54" s="11">
        <v>210</v>
      </c>
    </row>
    <row r="55" spans="1:7" ht="15.65">
      <c r="A55" s="82"/>
      <c r="B55" s="18" t="s">
        <v>91</v>
      </c>
      <c r="C55" s="7" t="s">
        <v>59</v>
      </c>
      <c r="D55" s="6" t="s">
        <v>61</v>
      </c>
      <c r="E55" s="86">
        <v>200</v>
      </c>
      <c r="F55" s="11">
        <v>21</v>
      </c>
      <c r="G55" s="11">
        <v>21</v>
      </c>
    </row>
    <row r="56" spans="1:7" ht="22.55" customHeight="1">
      <c r="A56" s="18" t="s">
        <v>78</v>
      </c>
      <c r="B56" s="18"/>
      <c r="C56" s="65"/>
      <c r="D56" s="6" t="s">
        <v>62</v>
      </c>
      <c r="E56" s="86"/>
      <c r="F56" s="19">
        <f>F58+F59+F60+F57</f>
        <v>804</v>
      </c>
      <c r="G56" s="19">
        <f>G58+G59+G60+G57</f>
        <v>804</v>
      </c>
    </row>
    <row r="57" spans="1:7" ht="23.2" customHeight="1">
      <c r="A57" s="79"/>
      <c r="B57" s="18"/>
      <c r="C57" s="65" t="s">
        <v>59</v>
      </c>
      <c r="D57" s="6" t="s">
        <v>108</v>
      </c>
      <c r="E57" s="86">
        <v>200</v>
      </c>
      <c r="F57" s="10">
        <v>518.5</v>
      </c>
      <c r="G57" s="10">
        <v>518.5</v>
      </c>
    </row>
    <row r="58" spans="1:7" ht="15.65" customHeight="1">
      <c r="A58" s="79"/>
      <c r="B58" s="18"/>
      <c r="C58" s="65" t="s">
        <v>59</v>
      </c>
      <c r="D58" s="6" t="s">
        <v>63</v>
      </c>
      <c r="E58" s="86">
        <v>200</v>
      </c>
      <c r="F58" s="10">
        <v>285.5</v>
      </c>
      <c r="G58" s="10">
        <v>285.5</v>
      </c>
    </row>
    <row r="59" spans="1:7" ht="15.05" customHeight="1">
      <c r="A59" s="18" t="s">
        <v>105</v>
      </c>
      <c r="B59" s="18"/>
      <c r="C59" s="65" t="s">
        <v>59</v>
      </c>
      <c r="D59" s="6" t="s">
        <v>64</v>
      </c>
      <c r="E59" s="86">
        <v>200</v>
      </c>
      <c r="F59" s="10"/>
      <c r="G59" s="10"/>
    </row>
    <row r="60" spans="1:7" ht="15.05" customHeight="1">
      <c r="A60" s="18"/>
      <c r="B60" s="18"/>
      <c r="C60" s="65" t="s">
        <v>59</v>
      </c>
      <c r="D60" s="6" t="s">
        <v>65</v>
      </c>
      <c r="E60" s="86">
        <v>200</v>
      </c>
      <c r="F60" s="10"/>
      <c r="G60" s="10"/>
    </row>
    <row r="61" spans="1:7" ht="15.05" customHeight="1">
      <c r="A61" s="21" t="s">
        <v>79</v>
      </c>
      <c r="B61" s="21"/>
      <c r="C61" s="7"/>
      <c r="D61" s="6" t="s">
        <v>107</v>
      </c>
      <c r="E61" s="86"/>
      <c r="F61" s="73">
        <f>F62</f>
        <v>1.1000000000000001</v>
      </c>
      <c r="G61" s="95">
        <f>G62</f>
        <v>1.1000000000000001</v>
      </c>
    </row>
    <row r="62" spans="1:7" ht="15.65">
      <c r="A62" s="21"/>
      <c r="B62" s="50"/>
      <c r="C62" s="7" t="s">
        <v>59</v>
      </c>
      <c r="D62" s="6" t="s">
        <v>66</v>
      </c>
      <c r="E62" s="86">
        <v>200</v>
      </c>
      <c r="F62" s="10">
        <v>1.1000000000000001</v>
      </c>
      <c r="G62" s="10">
        <v>1.1000000000000001</v>
      </c>
    </row>
    <row r="63" spans="1:7" ht="15.05" customHeight="1">
      <c r="A63" s="21" t="s">
        <v>80</v>
      </c>
      <c r="B63" s="21"/>
      <c r="C63" s="7" t="s">
        <v>59</v>
      </c>
      <c r="D63" s="6" t="s">
        <v>81</v>
      </c>
      <c r="E63" s="86">
        <v>200</v>
      </c>
      <c r="F63" s="10">
        <v>283</v>
      </c>
      <c r="G63" s="10">
        <v>283</v>
      </c>
    </row>
    <row r="64" spans="1:7" ht="15.05" customHeight="1">
      <c r="A64" s="21" t="s">
        <v>82</v>
      </c>
      <c r="B64" s="21"/>
      <c r="C64" s="7"/>
      <c r="D64" s="6" t="s">
        <v>97</v>
      </c>
      <c r="E64" s="86"/>
      <c r="F64" s="73">
        <f>F65</f>
        <v>1798</v>
      </c>
      <c r="G64" s="95">
        <f>G65</f>
        <v>1798</v>
      </c>
    </row>
    <row r="65" spans="1:8" ht="15.05" customHeight="1">
      <c r="A65" s="76"/>
      <c r="B65" s="21"/>
      <c r="C65" s="7" t="s">
        <v>67</v>
      </c>
      <c r="D65" s="6" t="s">
        <v>68</v>
      </c>
      <c r="E65" s="86">
        <v>400</v>
      </c>
      <c r="F65" s="10">
        <v>1798</v>
      </c>
      <c r="G65" s="10">
        <v>1798</v>
      </c>
    </row>
    <row r="66" spans="1:8" ht="15.05" customHeight="1">
      <c r="A66" s="21" t="s">
        <v>83</v>
      </c>
      <c r="B66" s="21"/>
      <c r="C66" s="7"/>
      <c r="D66" s="6" t="s">
        <v>84</v>
      </c>
      <c r="E66" s="86"/>
      <c r="F66" s="73">
        <f>F67+F68</f>
        <v>4890.1000000000004</v>
      </c>
      <c r="G66" s="95">
        <f>G67+G68</f>
        <v>4890.1000000000004</v>
      </c>
    </row>
    <row r="67" spans="1:8" ht="15.05" customHeight="1">
      <c r="A67" s="76"/>
      <c r="B67" s="21"/>
      <c r="C67" s="7" t="s">
        <v>50</v>
      </c>
      <c r="D67" s="6" t="s">
        <v>69</v>
      </c>
      <c r="E67" s="86">
        <v>200</v>
      </c>
      <c r="F67" s="10">
        <v>4833.1000000000004</v>
      </c>
      <c r="G67" s="10">
        <v>4833.1000000000004</v>
      </c>
    </row>
    <row r="68" spans="1:8" ht="15.05" customHeight="1">
      <c r="A68" s="76"/>
      <c r="B68" s="56"/>
      <c r="C68" s="7" t="s">
        <v>59</v>
      </c>
      <c r="D68" s="6" t="s">
        <v>69</v>
      </c>
      <c r="E68" s="86">
        <v>200</v>
      </c>
      <c r="F68" s="10">
        <v>57</v>
      </c>
      <c r="G68" s="10">
        <v>57</v>
      </c>
    </row>
    <row r="69" spans="1:8" ht="15.05" customHeight="1">
      <c r="A69" s="69" t="s">
        <v>75</v>
      </c>
      <c r="B69" s="55"/>
      <c r="C69" s="22"/>
      <c r="D69" s="23" t="s">
        <v>70</v>
      </c>
      <c r="E69" s="24"/>
      <c r="F69" s="9">
        <f>F70</f>
        <v>0</v>
      </c>
      <c r="G69" s="9">
        <f>G70</f>
        <v>0</v>
      </c>
    </row>
    <row r="70" spans="1:8" ht="15.05" customHeight="1">
      <c r="A70" s="72" t="s">
        <v>98</v>
      </c>
      <c r="B70" s="56"/>
      <c r="C70" s="22" t="s">
        <v>50</v>
      </c>
      <c r="D70" s="24" t="s">
        <v>71</v>
      </c>
      <c r="E70" s="24">
        <v>200</v>
      </c>
      <c r="F70" s="10"/>
      <c r="G70" s="10"/>
    </row>
    <row r="71" spans="1:8" ht="18" customHeight="1">
      <c r="A71" s="69" t="s">
        <v>99</v>
      </c>
      <c r="B71" s="55"/>
      <c r="C71" s="22"/>
      <c r="D71" s="23" t="s">
        <v>85</v>
      </c>
      <c r="E71" s="24"/>
      <c r="F71" s="9">
        <f>F72</f>
        <v>17003.699999999997</v>
      </c>
      <c r="G71" s="9">
        <f>G72</f>
        <v>17003.699999999997</v>
      </c>
    </row>
    <row r="72" spans="1:8" ht="15.05" customHeight="1">
      <c r="A72" s="72" t="s">
        <v>100</v>
      </c>
      <c r="B72" s="56"/>
      <c r="C72" s="22"/>
      <c r="D72" s="24" t="s">
        <v>86</v>
      </c>
      <c r="E72" s="24"/>
      <c r="F72" s="73">
        <f>F73+F74+F75</f>
        <v>17003.699999999997</v>
      </c>
      <c r="G72" s="95">
        <f>G73+G74+G75</f>
        <v>17003.699999999997</v>
      </c>
    </row>
    <row r="73" spans="1:8" ht="15.05" customHeight="1">
      <c r="A73" s="78"/>
      <c r="B73" s="56"/>
      <c r="C73" s="22" t="s">
        <v>57</v>
      </c>
      <c r="D73" s="24" t="s">
        <v>87</v>
      </c>
      <c r="E73" s="24">
        <v>200</v>
      </c>
      <c r="F73" s="10">
        <v>8451.7000000000007</v>
      </c>
      <c r="G73" s="10">
        <v>8451.7000000000007</v>
      </c>
      <c r="H73" s="41"/>
    </row>
    <row r="74" spans="1:8" ht="15.05" customHeight="1">
      <c r="A74" s="83"/>
      <c r="B74" s="48" t="s">
        <v>90</v>
      </c>
      <c r="C74" s="7" t="s">
        <v>57</v>
      </c>
      <c r="D74" s="6" t="s">
        <v>88</v>
      </c>
      <c r="E74" s="86">
        <v>200</v>
      </c>
      <c r="F74" s="10">
        <v>8543.4</v>
      </c>
      <c r="G74" s="10">
        <v>8543.4</v>
      </c>
    </row>
    <row r="75" spans="1:8" ht="15.05" customHeight="1">
      <c r="A75" s="82"/>
      <c r="B75" s="47" t="s">
        <v>91</v>
      </c>
      <c r="C75" s="7" t="s">
        <v>57</v>
      </c>
      <c r="D75" s="6" t="s">
        <v>88</v>
      </c>
      <c r="E75" s="86">
        <v>200</v>
      </c>
      <c r="F75" s="10">
        <v>8.6</v>
      </c>
      <c r="G75" s="10">
        <v>8.6</v>
      </c>
    </row>
    <row r="76" spans="1:8" ht="15.05" customHeight="1">
      <c r="A76" s="80" t="s">
        <v>101</v>
      </c>
      <c r="B76" s="57"/>
      <c r="C76" s="25" t="s">
        <v>72</v>
      </c>
      <c r="D76" s="26" t="s">
        <v>73</v>
      </c>
      <c r="E76" s="87">
        <v>800</v>
      </c>
      <c r="F76" s="27"/>
      <c r="G76" s="27"/>
    </row>
    <row r="77" spans="1:8" ht="15.65">
      <c r="A77" s="75" t="s">
        <v>74</v>
      </c>
      <c r="B77" s="45"/>
      <c r="C77" s="7"/>
      <c r="D77" s="8"/>
      <c r="E77" s="85"/>
      <c r="F77" s="9">
        <f>F6+F11+F49+F69+F76+F44+F71</f>
        <v>43895.199999999997</v>
      </c>
      <c r="G77" s="9">
        <f>G6+G11+G49+G69+G76+G44+G71</f>
        <v>43895.199999999997</v>
      </c>
    </row>
    <row r="78" spans="1:8">
      <c r="A78" s="28"/>
      <c r="B78" s="58"/>
      <c r="C78" s="28"/>
      <c r="D78" s="29"/>
      <c r="E78" s="28"/>
      <c r="F78" s="30"/>
    </row>
    <row r="79" spans="1:8" ht="15.65">
      <c r="A79" s="31"/>
      <c r="B79" s="59"/>
      <c r="C79" s="31"/>
      <c r="D79" s="32"/>
      <c r="E79" s="88"/>
      <c r="F79" s="33"/>
    </row>
    <row r="80" spans="1:8" ht="15.65">
      <c r="A80" s="63" t="s">
        <v>103</v>
      </c>
      <c r="B80" s="60"/>
      <c r="C80" s="2"/>
      <c r="D80" s="34"/>
      <c r="E80" s="89"/>
      <c r="F80" s="35"/>
    </row>
    <row r="81" spans="1:7">
      <c r="A81" s="36"/>
      <c r="B81" s="61"/>
      <c r="C81" s="36"/>
      <c r="D81" s="34"/>
      <c r="E81" s="90" t="s">
        <v>89</v>
      </c>
      <c r="F81" s="37">
        <f>F41</f>
        <v>283.2</v>
      </c>
      <c r="G81" s="37">
        <f>G41</f>
        <v>283.2</v>
      </c>
    </row>
    <row r="82" spans="1:7">
      <c r="E82" s="1" t="s">
        <v>90</v>
      </c>
      <c r="F82" s="38">
        <f>F38+F54+F74</f>
        <v>8927.4</v>
      </c>
      <c r="G82" s="38">
        <f>G38+G54+G74</f>
        <v>8927.4</v>
      </c>
    </row>
    <row r="83" spans="1:7">
      <c r="F83" s="40"/>
    </row>
    <row r="84" spans="1:7">
      <c r="F84" s="42"/>
    </row>
  </sheetData>
  <mergeCells count="45">
    <mergeCell ref="A13:A14"/>
    <mergeCell ref="C13:C14"/>
    <mergeCell ref="D13:D14"/>
    <mergeCell ref="E13:E14"/>
    <mergeCell ref="A1:F2"/>
    <mergeCell ref="A3:F3"/>
    <mergeCell ref="A7:A8"/>
    <mergeCell ref="C7:C8"/>
    <mergeCell ref="D7:D8"/>
    <mergeCell ref="E7:E8"/>
    <mergeCell ref="F7:F8"/>
    <mergeCell ref="A18:A19"/>
    <mergeCell ref="C18:C19"/>
    <mergeCell ref="D18:D19"/>
    <mergeCell ref="E18:E19"/>
    <mergeCell ref="F18:F19"/>
    <mergeCell ref="A25:A27"/>
    <mergeCell ref="C25:C27"/>
    <mergeCell ref="D25:D27"/>
    <mergeCell ref="E25:E27"/>
    <mergeCell ref="F25:F27"/>
    <mergeCell ref="A32:A33"/>
    <mergeCell ref="C32:C33"/>
    <mergeCell ref="D32:D33"/>
    <mergeCell ref="E32:E33"/>
    <mergeCell ref="F32:F33"/>
    <mergeCell ref="A49:A50"/>
    <mergeCell ref="C49:C50"/>
    <mergeCell ref="D49:D50"/>
    <mergeCell ref="E49:E50"/>
    <mergeCell ref="F49:F50"/>
    <mergeCell ref="A51:A52"/>
    <mergeCell ref="C51:C52"/>
    <mergeCell ref="D51:D52"/>
    <mergeCell ref="E51:E52"/>
    <mergeCell ref="F51:F52"/>
    <mergeCell ref="G51:G52"/>
    <mergeCell ref="F4:G4"/>
    <mergeCell ref="G13:G14"/>
    <mergeCell ref="G18:G19"/>
    <mergeCell ref="G25:G27"/>
    <mergeCell ref="G32:G33"/>
    <mergeCell ref="G49:G50"/>
    <mergeCell ref="F13:F14"/>
    <mergeCell ref="G7:G8"/>
  </mergeCells>
  <pageMargins left="0.39370078740157483" right="0.27559055118110237" top="0.39370078740157483" bottom="0.31496062992125984" header="0.31496062992125984" footer="0.31496062992125984"/>
  <pageSetup paperSize="9" scale="5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IOgnerubova</cp:lastModifiedBy>
  <cp:lastPrinted>2024-01-19T08:11:01Z</cp:lastPrinted>
  <dcterms:created xsi:type="dcterms:W3CDTF">2015-06-05T18:17:20Z</dcterms:created>
  <dcterms:modified xsi:type="dcterms:W3CDTF">2024-01-19T10:38:27Z</dcterms:modified>
</cp:coreProperties>
</file>