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Sheet1!$A$1:$H$84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/>
  <c r="G82"/>
  <c r="G81"/>
  <c r="H72" l="1"/>
  <c r="H71" s="1"/>
  <c r="H69"/>
  <c r="H66"/>
  <c r="H64"/>
  <c r="H61"/>
  <c r="H56"/>
  <c r="H51"/>
  <c r="H45"/>
  <c r="H44" s="1"/>
  <c r="H41"/>
  <c r="H81" s="1"/>
  <c r="H37"/>
  <c r="H32"/>
  <c r="H25"/>
  <c r="H18"/>
  <c r="H13"/>
  <c r="H7"/>
  <c r="H6" s="1"/>
  <c r="G72"/>
  <c r="G71" s="1"/>
  <c r="G69"/>
  <c r="G66"/>
  <c r="G64"/>
  <c r="G61"/>
  <c r="G56"/>
  <c r="G51"/>
  <c r="G45"/>
  <c r="G44" s="1"/>
  <c r="G41"/>
  <c r="G37"/>
  <c r="G32"/>
  <c r="G25"/>
  <c r="G18"/>
  <c r="G13"/>
  <c r="G7"/>
  <c r="G6" s="1"/>
  <c r="H49" l="1"/>
  <c r="H11"/>
  <c r="G49"/>
  <c r="G11"/>
  <c r="H77" l="1"/>
  <c r="G77"/>
</calcChain>
</file>

<file path=xl/sharedStrings.xml><?xml version="1.0" encoding="utf-8"?>
<sst xmlns="http://schemas.openxmlformats.org/spreadsheetml/2006/main" count="155" uniqueCount="111">
  <si>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</si>
  <si>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</si>
  <si>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</si>
  <si>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</si>
  <si>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</si>
  <si>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</si>
  <si>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</si>
  <si>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</si>
  <si>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</si>
  <si>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</si>
  <si>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</si>
  <si>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</si>
  <si>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</si>
  <si>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</si>
  <si>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</si>
  <si>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</si>
  <si>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</si>
  <si>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</si>
  <si>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</si>
  <si>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</si>
  <si>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</si>
  <si>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</si>
  <si>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</si>
  <si>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</si>
  <si>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</si>
  <si>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</si>
  <si>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</si>
  <si>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</si>
  <si>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</si>
  <si>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</si>
  <si>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</si>
  <si>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</si>
  <si>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</si>
  <si>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</si>
  <si>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</si>
  <si>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</si>
  <si>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</si>
  <si>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</si>
  <si>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</si>
  <si>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</si>
  <si>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16 7 00 00000</t>
  </si>
  <si>
    <t>1101</t>
  </si>
  <si>
    <t>16 7 01 90410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</si>
  <si>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</si>
  <si>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</si>
  <si>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</si>
  <si>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</si>
  <si>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3. Муниципальная Программа «Обеспечение доступным жильем и коммунальными услугами»</t>
  </si>
  <si>
    <t>17 0 00 00000</t>
  </si>
  <si>
    <t>3.1.Подпрограмма  «Развитие градостроительной деятельности»</t>
  </si>
  <si>
    <t>0412</t>
  </si>
  <si>
    <t>17 1 01 90850</t>
  </si>
  <si>
    <t>3.2. Подпрограмма  «Создание условий для обеспечения качественными услугами ЖКХ»</t>
  </si>
  <si>
    <t>0501</t>
  </si>
  <si>
    <t>17 2 01 91190</t>
  </si>
  <si>
    <t>4.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</si>
  <si>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</si>
  <si>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</si>
  <si>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</si>
  <si>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</si>
  <si>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</si>
  <si>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</si>
  <si>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</si>
  <si>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</si>
  <si>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19 3 03 90800</t>
  </si>
  <si>
    <t>19 3 02 90700</t>
  </si>
  <si>
    <t>19 4 01 90600</t>
  </si>
  <si>
    <t>0502</t>
  </si>
  <si>
    <t>19 6 01 90500</t>
  </si>
  <si>
    <t>19 7 01 90520</t>
  </si>
  <si>
    <t>05 0 00 00000</t>
  </si>
  <si>
    <t>05 1 01 90390</t>
  </si>
  <si>
    <t>0107</t>
  </si>
  <si>
    <t>99 1 01 92070</t>
  </si>
  <si>
    <t>В С Е Г О</t>
  </si>
  <si>
    <t>5. Муниципальная Программа «Использование и охрана земель на территории Среднеикорецкого сельского поселения»</t>
  </si>
  <si>
    <t>16 7 01 S8790</t>
  </si>
  <si>
    <t>4.1.Подпрограмма  «Развитие сети уличного освещения»</t>
  </si>
  <si>
    <t>4.2.Подпрограмма «Благоустройство территории поселения»</t>
  </si>
  <si>
    <t xml:space="preserve">4.3.Подпрограмма «Содержание мест захоронения и ремонт военно-мемориальных объектов»  </t>
  </si>
  <si>
    <t xml:space="preserve">4.4.Подпрограмма «Повышение энергетической эффективности и сокращение энергетических издержек в бюджетном секторе»  </t>
  </si>
  <si>
    <t>19 5 01 91220</t>
  </si>
  <si>
    <t>4.5. Подпрограмма «Реконструкция, ремонт сетей и объектов водоснабжения»</t>
  </si>
  <si>
    <t xml:space="preserve">4.6. Подпрограмма «Благоустройство мест массового отдыха поселения»  </t>
  </si>
  <si>
    <t>19 7 00 00000</t>
  </si>
  <si>
    <t>24 0 00 00000</t>
  </si>
  <si>
    <t>24 2 00 00000</t>
  </si>
  <si>
    <t>24 2 01 81290</t>
  </si>
  <si>
    <t>24 2 01 S8850</t>
  </si>
  <si>
    <t>ФБ</t>
  </si>
  <si>
    <t>ОБ</t>
  </si>
  <si>
    <t>соф.</t>
  </si>
  <si>
    <t>2.7.Подпрограмма  «Обеспечение условий для развития на территории поселения физической культуры и массового спорта»</t>
  </si>
  <si>
    <t>17 1 00 00000</t>
  </si>
  <si>
    <t>зем.контроль</t>
  </si>
  <si>
    <t>17 1 01 88690</t>
  </si>
  <si>
    <t xml:space="preserve">ОБ </t>
  </si>
  <si>
    <t>19 6 00 00000</t>
  </si>
  <si>
    <t>5.1.Подпрограмма «Повышение эффективности использования и охраны земель»</t>
  </si>
  <si>
    <t>6. Муниципальная Программа «Развитие транспортной системы»</t>
  </si>
  <si>
    <t>6.2.Подпрограмма « Капитальный ремонт и ремонт автомобильных дорог общего пользования местного значения на территории  Среднеикорецкого сельского поселения»</t>
  </si>
  <si>
    <t>7. Непрограммные расходы органов местного самоуправления</t>
  </si>
  <si>
    <t>Отчет по муниципальным программам Среднеикорецкого</t>
  </si>
  <si>
    <t>(тыс.рублей)</t>
  </si>
  <si>
    <t xml:space="preserve">Глава Среднеикорецкого сельского поселения:                                         А.П. Нестеров </t>
  </si>
  <si>
    <t>19 3 01 88490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</si>
  <si>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</si>
  <si>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Тосы</t>
  </si>
  <si>
    <t>Факт</t>
  </si>
  <si>
    <t xml:space="preserve"> сельского поселения за 1 полугодие 2023 года</t>
  </si>
  <si>
    <t>19 4 00 00000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</si>
</sst>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indexed="8"/>
      <name val="Times New Roman CYR"/>
      <family val="2"/>
    </font>
    <font>
      <sz val="7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sz val="7"/>
      <name val="Times New Roman CYR"/>
      <family val="2"/>
    </font>
    <font>
      <sz val="11"/>
      <name val="Times New Roman CYR"/>
      <family val="2"/>
    </font>
    <font>
      <sz val="12"/>
      <name val="Times New Roman CYR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horizontal="right"/>
    </xf>
    <xf numFmtId="164" fontId="7" fillId="3" borderId="4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6" fillId="2" borderId="5" xfId="0" applyNumberFormat="1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3" fontId="8" fillId="2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0" fontId="0" fillId="0" borderId="0" xfId="0" applyFont="1"/>
    <xf numFmtId="0" fontId="0" fillId="2" borderId="0" xfId="0" applyFont="1" applyFill="1" applyAlignment="1"/>
    <xf numFmtId="0" fontId="13" fillId="2" borderId="0" xfId="0" applyFont="1" applyFill="1" applyAlignment="1"/>
    <xf numFmtId="164" fontId="0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vertical="top"/>
    </xf>
    <xf numFmtId="0" fontId="15" fillId="2" borderId="0" xfId="0" applyFont="1" applyFill="1" applyAlignment="1">
      <alignment vertical="center"/>
    </xf>
    <xf numFmtId="164" fontId="11" fillId="0" borderId="0" xfId="0" applyNumberFormat="1" applyFont="1"/>
    <xf numFmtId="0" fontId="13" fillId="2" borderId="0" xfId="0" applyFont="1" applyFill="1" applyAlignment="1">
      <alignment vertical="top" wrapText="1"/>
    </xf>
    <xf numFmtId="164" fontId="11" fillId="2" borderId="0" xfId="0" applyNumberFormat="1" applyFont="1" applyFill="1" applyAlignment="1"/>
    <xf numFmtId="0" fontId="2" fillId="2" borderId="0" xfId="0" applyFont="1" applyFill="1" applyAlignment="1">
      <alignment vertical="top" wrapText="1"/>
    </xf>
    <xf numFmtId="164" fontId="0" fillId="2" borderId="0" xfId="0" applyNumberFormat="1" applyFont="1" applyFill="1" applyAlignment="1"/>
    <xf numFmtId="164" fontId="0" fillId="0" borderId="0" xfId="0" applyNumberFormat="1" applyFont="1"/>
    <xf numFmtId="0" fontId="13" fillId="2" borderId="0" xfId="0" applyFont="1" applyFill="1"/>
    <xf numFmtId="164" fontId="0" fillId="2" borderId="0" xfId="0" applyNumberFormat="1" applyFill="1"/>
    <xf numFmtId="164" fontId="0" fillId="0" borderId="0" xfId="0" applyNumberFormat="1"/>
    <xf numFmtId="2" fontId="0" fillId="2" borderId="0" xfId="0" applyNumberFormat="1" applyFill="1"/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17" fillId="0" borderId="0" xfId="0" applyFont="1" applyAlignment="1"/>
    <xf numFmtId="0" fontId="13" fillId="0" borderId="0" xfId="0" applyFont="1" applyAlignment="1">
      <alignment vertical="top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7" fillId="0" borderId="0" xfId="0" applyFont="1"/>
    <xf numFmtId="0" fontId="20" fillId="2" borderId="0" xfId="0" applyFont="1" applyFill="1" applyAlignment="1">
      <alignment vertical="top"/>
    </xf>
    <xf numFmtId="0" fontId="7" fillId="2" borderId="4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21" fillId="2" borderId="1" xfId="0" applyNumberFormat="1" applyFont="1" applyFill="1" applyBorder="1" applyAlignment="1">
      <alignment horizontal="right" wrapText="1"/>
    </xf>
    <xf numFmtId="49" fontId="22" fillId="2" borderId="4" xfId="0" applyNumberFormat="1" applyFont="1" applyFill="1" applyBorder="1" applyAlignment="1">
      <alignment horizontal="right" wrapText="1"/>
    </xf>
    <xf numFmtId="49" fontId="22" fillId="2" borderId="1" xfId="0" applyNumberFormat="1" applyFont="1" applyFill="1" applyBorder="1" applyAlignment="1">
      <alignment horizontal="right" wrapText="1"/>
    </xf>
    <xf numFmtId="49" fontId="21" fillId="2" borderId="3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/>
    <xf numFmtId="0" fontId="0" fillId="0" borderId="1" xfId="0" applyBorder="1" applyAlignment="1">
      <alignment wrapText="1"/>
    </xf>
    <xf numFmtId="49" fontId="22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164" fontId="4" fillId="2" borderId="3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0" fontId="14" fillId="2" borderId="0" xfId="0" applyFont="1" applyFill="1" applyAlignment="1">
      <alignment horizontal="left" vertical="top" wrapText="1"/>
    </xf>
    <xf numFmtId="0" fontId="0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workbookViewId="0">
      <selection activeCell="D17" sqref="D17"/>
    </sheetView>
  </sheetViews>
  <sheetFormatPr defaultRowHeight="15.05"/>
  <cols>
    <col min="1" max="1" width="5.77734375" customWidth="1"/>
    <col min="2" max="2" width="101.33203125" style="1" customWidth="1"/>
    <col min="3" max="3" width="7.21875" style="63" customWidth="1"/>
    <col min="4" max="4" width="8" style="1" customWidth="1"/>
    <col min="5" max="5" width="19.44140625" style="40" customWidth="1"/>
    <col min="6" max="6" width="6.6640625" style="124" customWidth="1"/>
    <col min="7" max="7" width="12.44140625" style="1" customWidth="1"/>
    <col min="8" max="8" width="10.44140625" customWidth="1"/>
  </cols>
  <sheetData>
    <row r="1" spans="2:8" ht="14.75" customHeight="1">
      <c r="B1" s="105" t="s">
        <v>102</v>
      </c>
      <c r="C1" s="105"/>
      <c r="D1" s="105"/>
      <c r="E1" s="105"/>
      <c r="F1" s="105"/>
      <c r="G1" s="105"/>
    </row>
    <row r="2" spans="2:8" ht="33.65" customHeight="1">
      <c r="B2" s="105"/>
      <c r="C2" s="105"/>
      <c r="D2" s="105"/>
      <c r="E2" s="105"/>
      <c r="F2" s="105"/>
      <c r="G2" s="105"/>
    </row>
    <row r="3" spans="2:8" ht="18" customHeight="1">
      <c r="B3" s="106" t="s">
        <v>109</v>
      </c>
      <c r="C3" s="106"/>
      <c r="D3" s="106"/>
      <c r="E3" s="106"/>
      <c r="F3" s="106"/>
      <c r="G3" s="106"/>
    </row>
    <row r="4" spans="2:8" ht="15.65">
      <c r="B4" s="3"/>
      <c r="C4" s="44"/>
      <c r="D4" s="3"/>
      <c r="E4" s="4"/>
      <c r="F4" s="3"/>
      <c r="G4" s="88" t="s">
        <v>103</v>
      </c>
      <c r="H4" s="88"/>
    </row>
    <row r="5" spans="2:8" ht="15.65">
      <c r="B5" s="75" t="s">
        <v>0</v>
      </c>
      <c r="C5" s="45"/>
      <c r="D5" s="5" t="s">
        <v>1</v>
      </c>
      <c r="E5" s="6" t="s">
        <v>2</v>
      </c>
      <c r="F5" s="5" t="s">
        <v>3</v>
      </c>
      <c r="G5" s="5" t="s">
        <v>4</v>
      </c>
      <c r="H5" s="5" t="s">
        <v>108</v>
      </c>
    </row>
    <row r="6" spans="2:8" ht="15.65">
      <c r="B6" s="76" t="s">
        <v>5</v>
      </c>
      <c r="C6" s="46"/>
      <c r="D6" s="7"/>
      <c r="E6" s="8" t="s">
        <v>6</v>
      </c>
      <c r="F6" s="110"/>
      <c r="G6" s="9">
        <f>G7</f>
        <v>3681.4</v>
      </c>
      <c r="H6" s="9">
        <f>H7</f>
        <v>1830.6</v>
      </c>
    </row>
    <row r="7" spans="2:8" ht="15.65" customHeight="1">
      <c r="B7" s="107" t="s">
        <v>7</v>
      </c>
      <c r="C7" s="18"/>
      <c r="D7" s="108"/>
      <c r="E7" s="97" t="s">
        <v>8</v>
      </c>
      <c r="F7" s="111"/>
      <c r="G7" s="90">
        <f>G9+G10</f>
        <v>3681.4</v>
      </c>
      <c r="H7" s="90">
        <f>H9+H10</f>
        <v>1830.6</v>
      </c>
    </row>
    <row r="8" spans="2:8" ht="16.899999999999999" customHeight="1">
      <c r="B8" s="107"/>
      <c r="C8" s="47"/>
      <c r="D8" s="109"/>
      <c r="E8" s="98"/>
      <c r="F8" s="112"/>
      <c r="G8" s="91"/>
      <c r="H8" s="91"/>
    </row>
    <row r="9" spans="2:8" ht="15.05" customHeight="1">
      <c r="B9" s="72"/>
      <c r="C9" s="48"/>
      <c r="D9" s="7" t="s">
        <v>9</v>
      </c>
      <c r="E9" s="6" t="s">
        <v>10</v>
      </c>
      <c r="F9" s="113">
        <v>100</v>
      </c>
      <c r="G9" s="10">
        <v>2855.4</v>
      </c>
      <c r="H9" s="10">
        <v>1306.5</v>
      </c>
    </row>
    <row r="10" spans="2:8" ht="15.05" customHeight="1">
      <c r="B10" s="77"/>
      <c r="C10" s="48"/>
      <c r="D10" s="7" t="s">
        <v>9</v>
      </c>
      <c r="E10" s="6" t="s">
        <v>10</v>
      </c>
      <c r="F10" s="113">
        <v>200</v>
      </c>
      <c r="G10" s="10">
        <v>826</v>
      </c>
      <c r="H10" s="10">
        <v>524.1</v>
      </c>
    </row>
    <row r="11" spans="2:8" ht="15.05" customHeight="1">
      <c r="B11" s="70" t="s">
        <v>11</v>
      </c>
      <c r="C11" s="50"/>
      <c r="D11" s="7"/>
      <c r="E11" s="8" t="s">
        <v>12</v>
      </c>
      <c r="F11" s="110"/>
      <c r="G11" s="9">
        <f>G12+G13+G18+G25+G32+G41+G36+G37</f>
        <v>16582.599999999999</v>
      </c>
      <c r="H11" s="9">
        <f>H12+H13+H18+H25+H32+H41+H36+H37</f>
        <v>6649.7999999999993</v>
      </c>
    </row>
    <row r="12" spans="2:8" ht="15.05" customHeight="1">
      <c r="B12" s="73" t="s">
        <v>106</v>
      </c>
      <c r="C12" s="21"/>
      <c r="D12" s="7" t="s">
        <v>13</v>
      </c>
      <c r="E12" s="6" t="s">
        <v>14</v>
      </c>
      <c r="F12" s="113">
        <v>100</v>
      </c>
      <c r="G12" s="10">
        <v>1371.6</v>
      </c>
      <c r="H12" s="10">
        <v>639.70000000000005</v>
      </c>
    </row>
    <row r="13" spans="2:8" ht="15.05" customHeight="1">
      <c r="B13" s="93" t="s">
        <v>15</v>
      </c>
      <c r="C13" s="18"/>
      <c r="D13" s="95"/>
      <c r="E13" s="97" t="s">
        <v>16</v>
      </c>
      <c r="F13" s="111"/>
      <c r="G13" s="86">
        <f>G15+G16+G17</f>
        <v>2879.8</v>
      </c>
      <c r="H13" s="86">
        <f>H15+H16+H17</f>
        <v>1215</v>
      </c>
    </row>
    <row r="14" spans="2:8" ht="15.05" customHeight="1">
      <c r="B14" s="94"/>
      <c r="C14" s="47"/>
      <c r="D14" s="96"/>
      <c r="E14" s="98"/>
      <c r="F14" s="112"/>
      <c r="G14" s="87"/>
      <c r="H14" s="87"/>
    </row>
    <row r="15" spans="2:8" ht="18" customHeight="1">
      <c r="B15" s="78"/>
      <c r="C15" s="47"/>
      <c r="D15" s="67" t="s">
        <v>17</v>
      </c>
      <c r="E15" s="6" t="s">
        <v>18</v>
      </c>
      <c r="F15" s="113">
        <v>100</v>
      </c>
      <c r="G15" s="11">
        <v>2005.5</v>
      </c>
      <c r="H15" s="11">
        <v>879.7</v>
      </c>
    </row>
    <row r="16" spans="2:8" ht="18.8" customHeight="1">
      <c r="B16" s="78"/>
      <c r="C16" s="47"/>
      <c r="D16" s="67" t="s">
        <v>17</v>
      </c>
      <c r="E16" s="6" t="s">
        <v>18</v>
      </c>
      <c r="F16" s="113">
        <v>200</v>
      </c>
      <c r="G16" s="11">
        <v>865.3</v>
      </c>
      <c r="H16" s="11">
        <v>335.3</v>
      </c>
    </row>
    <row r="17" spans="2:8" ht="15.65">
      <c r="B17" s="78"/>
      <c r="C17" s="47"/>
      <c r="D17" s="67" t="s">
        <v>17</v>
      </c>
      <c r="E17" s="6" t="s">
        <v>18</v>
      </c>
      <c r="F17" s="113">
        <v>800</v>
      </c>
      <c r="G17" s="11">
        <v>9</v>
      </c>
      <c r="H17" s="11"/>
    </row>
    <row r="18" spans="2:8" ht="0.8" customHeight="1">
      <c r="B18" s="102" t="s">
        <v>19</v>
      </c>
      <c r="C18" s="51"/>
      <c r="D18" s="95"/>
      <c r="E18" s="97" t="s">
        <v>20</v>
      </c>
      <c r="F18" s="111"/>
      <c r="G18" s="86">
        <f>G20+G21+G23+G22+G24</f>
        <v>10612</v>
      </c>
      <c r="H18" s="86">
        <f>H20+H21+H23+H22+H24</f>
        <v>4299.8999999999996</v>
      </c>
    </row>
    <row r="19" spans="2:8" ht="15.05" customHeight="1">
      <c r="B19" s="102"/>
      <c r="C19" s="52"/>
      <c r="D19" s="96"/>
      <c r="E19" s="98"/>
      <c r="F19" s="112"/>
      <c r="G19" s="87"/>
      <c r="H19" s="87"/>
    </row>
    <row r="20" spans="2:8" ht="15.05" customHeight="1">
      <c r="B20" s="79"/>
      <c r="C20" s="21"/>
      <c r="D20" s="7" t="s">
        <v>21</v>
      </c>
      <c r="E20" s="6" t="s">
        <v>22</v>
      </c>
      <c r="F20" s="113">
        <v>100</v>
      </c>
      <c r="G20" s="11">
        <v>6048</v>
      </c>
      <c r="H20" s="11">
        <v>2598.1999999999998</v>
      </c>
    </row>
    <row r="21" spans="2:8" ht="15.05" customHeight="1">
      <c r="B21" s="79"/>
      <c r="C21" s="21"/>
      <c r="D21" s="7" t="s">
        <v>21</v>
      </c>
      <c r="E21" s="6" t="s">
        <v>22</v>
      </c>
      <c r="F21" s="113">
        <v>200</v>
      </c>
      <c r="G21" s="11">
        <v>4218</v>
      </c>
      <c r="H21" s="11">
        <v>1496.1</v>
      </c>
    </row>
    <row r="22" spans="2:8" ht="19.45" customHeight="1">
      <c r="B22" s="79"/>
      <c r="C22" s="21"/>
      <c r="D22" s="14" t="s">
        <v>21</v>
      </c>
      <c r="E22" s="6" t="s">
        <v>22</v>
      </c>
      <c r="F22" s="6">
        <v>800</v>
      </c>
      <c r="G22" s="15">
        <v>106</v>
      </c>
      <c r="H22" s="15">
        <v>51.8</v>
      </c>
    </row>
    <row r="23" spans="2:8" ht="16.3" customHeight="1">
      <c r="B23" s="79"/>
      <c r="C23" s="21"/>
      <c r="D23" s="7" t="s">
        <v>21</v>
      </c>
      <c r="E23" s="6" t="s">
        <v>23</v>
      </c>
      <c r="F23" s="113">
        <v>200</v>
      </c>
      <c r="G23" s="15">
        <v>200</v>
      </c>
      <c r="H23" s="15">
        <v>123</v>
      </c>
    </row>
    <row r="24" spans="2:8" ht="15.05" customHeight="1">
      <c r="B24" s="79"/>
      <c r="C24" s="21"/>
      <c r="D24" s="7" t="s">
        <v>21</v>
      </c>
      <c r="E24" s="6" t="s">
        <v>23</v>
      </c>
      <c r="F24" s="113">
        <v>800</v>
      </c>
      <c r="G24" s="15">
        <v>40</v>
      </c>
      <c r="H24" s="15">
        <v>30.8</v>
      </c>
    </row>
    <row r="25" spans="2:8" ht="15.05" customHeight="1">
      <c r="B25" s="102" t="s">
        <v>24</v>
      </c>
      <c r="C25" s="51"/>
      <c r="D25" s="95"/>
      <c r="E25" s="97" t="s">
        <v>25</v>
      </c>
      <c r="F25" s="111"/>
      <c r="G25" s="89">
        <f>G28+G29+G30+G31</f>
        <v>172</v>
      </c>
      <c r="H25" s="89">
        <f>H28+H29+H30+H31</f>
        <v>75</v>
      </c>
    </row>
    <row r="26" spans="2:8" ht="15.05" customHeight="1">
      <c r="B26" s="102"/>
      <c r="C26" s="53"/>
      <c r="D26" s="103"/>
      <c r="E26" s="104"/>
      <c r="F26" s="114"/>
      <c r="G26" s="89"/>
      <c r="H26" s="89"/>
    </row>
    <row r="27" spans="2:8" ht="15.05" customHeight="1">
      <c r="B27" s="102"/>
      <c r="C27" s="52"/>
      <c r="D27" s="96"/>
      <c r="E27" s="98"/>
      <c r="F27" s="112"/>
      <c r="G27" s="89"/>
      <c r="H27" s="89"/>
    </row>
    <row r="28" spans="2:8" ht="17.55" customHeight="1">
      <c r="B28" s="12"/>
      <c r="C28" s="51"/>
      <c r="D28" s="66" t="s">
        <v>26</v>
      </c>
      <c r="E28" s="6" t="s">
        <v>27</v>
      </c>
      <c r="F28" s="115">
        <v>800</v>
      </c>
      <c r="G28" s="16">
        <v>30</v>
      </c>
      <c r="H28" s="16"/>
    </row>
    <row r="29" spans="2:8" ht="15.05" customHeight="1">
      <c r="B29" s="12"/>
      <c r="C29" s="51"/>
      <c r="D29" s="66" t="s">
        <v>28</v>
      </c>
      <c r="E29" s="6" t="s">
        <v>29</v>
      </c>
      <c r="F29" s="115">
        <v>700</v>
      </c>
      <c r="G29" s="16">
        <v>3</v>
      </c>
      <c r="H29" s="16"/>
    </row>
    <row r="30" spans="2:8" ht="15.65" customHeight="1">
      <c r="B30" s="12"/>
      <c r="C30" s="51"/>
      <c r="D30" s="66" t="s">
        <v>17</v>
      </c>
      <c r="E30" s="6" t="s">
        <v>30</v>
      </c>
      <c r="F30" s="115">
        <v>500</v>
      </c>
      <c r="G30" s="16">
        <v>138</v>
      </c>
      <c r="H30" s="16">
        <v>75</v>
      </c>
    </row>
    <row r="31" spans="2:8" ht="16.3" customHeight="1">
      <c r="B31" s="12"/>
      <c r="C31" s="51"/>
      <c r="D31" s="66" t="s">
        <v>50</v>
      </c>
      <c r="E31" s="6" t="s">
        <v>30</v>
      </c>
      <c r="F31" s="115">
        <v>500</v>
      </c>
      <c r="G31" s="16">
        <v>1</v>
      </c>
      <c r="H31" s="16"/>
    </row>
    <row r="32" spans="2:8" ht="24.45" customHeight="1">
      <c r="B32" s="93" t="s">
        <v>31</v>
      </c>
      <c r="C32" s="18"/>
      <c r="D32" s="95"/>
      <c r="E32" s="97" t="s">
        <v>32</v>
      </c>
      <c r="F32" s="111"/>
      <c r="G32" s="90">
        <f>G34+G35</f>
        <v>125</v>
      </c>
      <c r="H32" s="90">
        <f>H34+H35</f>
        <v>4</v>
      </c>
    </row>
    <row r="33" spans="2:9" ht="15.05" customHeight="1">
      <c r="B33" s="94"/>
      <c r="C33" s="47"/>
      <c r="D33" s="96"/>
      <c r="E33" s="98"/>
      <c r="F33" s="112"/>
      <c r="G33" s="91"/>
      <c r="H33" s="91"/>
    </row>
    <row r="34" spans="2:9" ht="15.05" customHeight="1">
      <c r="B34" s="65"/>
      <c r="C34" s="47"/>
      <c r="D34" s="67" t="s">
        <v>33</v>
      </c>
      <c r="E34" s="6" t="s">
        <v>34</v>
      </c>
      <c r="F34" s="116">
        <v>200</v>
      </c>
      <c r="G34" s="17">
        <v>15</v>
      </c>
      <c r="H34" s="17">
        <v>4</v>
      </c>
    </row>
    <row r="35" spans="2:9" ht="15.05" customHeight="1">
      <c r="B35" s="65"/>
      <c r="C35" s="47"/>
      <c r="D35" s="67" t="s">
        <v>35</v>
      </c>
      <c r="E35" s="6" t="s">
        <v>36</v>
      </c>
      <c r="F35" s="116">
        <v>200</v>
      </c>
      <c r="G35" s="17">
        <v>110</v>
      </c>
      <c r="H35" s="17"/>
    </row>
    <row r="36" spans="2:9" ht="15.05" customHeight="1">
      <c r="B36" s="73" t="s">
        <v>37</v>
      </c>
      <c r="C36" s="21"/>
      <c r="D36" s="7" t="s">
        <v>38</v>
      </c>
      <c r="E36" s="6" t="s">
        <v>39</v>
      </c>
      <c r="F36" s="113">
        <v>300</v>
      </c>
      <c r="G36" s="17">
        <v>245</v>
      </c>
      <c r="H36" s="17">
        <v>107.2</v>
      </c>
    </row>
    <row r="37" spans="2:9" ht="15.65" customHeight="1">
      <c r="B37" s="73" t="s">
        <v>92</v>
      </c>
      <c r="C37" s="21"/>
      <c r="D37" s="7"/>
      <c r="E37" s="6" t="s">
        <v>40</v>
      </c>
      <c r="F37" s="113"/>
      <c r="G37" s="71">
        <f>G40+G38+G39</f>
        <v>894</v>
      </c>
      <c r="H37" s="71">
        <f>H40+H38+H39</f>
        <v>203.1</v>
      </c>
    </row>
    <row r="38" spans="2:9" ht="15.65">
      <c r="B38" s="83"/>
      <c r="C38" s="20" t="s">
        <v>90</v>
      </c>
      <c r="D38" s="7" t="s">
        <v>41</v>
      </c>
      <c r="E38" s="6" t="s">
        <v>76</v>
      </c>
      <c r="F38" s="113">
        <v>200</v>
      </c>
      <c r="G38" s="17">
        <v>174</v>
      </c>
      <c r="H38" s="17">
        <v>87</v>
      </c>
    </row>
    <row r="39" spans="2:9" ht="15.05" customHeight="1">
      <c r="B39" s="83"/>
      <c r="C39" s="21" t="s">
        <v>91</v>
      </c>
      <c r="D39" s="7" t="s">
        <v>41</v>
      </c>
      <c r="E39" s="6" t="s">
        <v>76</v>
      </c>
      <c r="F39" s="113">
        <v>200</v>
      </c>
      <c r="G39" s="17">
        <v>160</v>
      </c>
      <c r="H39" s="17">
        <v>55.6</v>
      </c>
    </row>
    <row r="40" spans="2:9" ht="15.05" customHeight="1">
      <c r="B40" s="73"/>
      <c r="C40" s="21"/>
      <c r="D40" s="7" t="s">
        <v>41</v>
      </c>
      <c r="E40" s="6" t="s">
        <v>42</v>
      </c>
      <c r="F40" s="113">
        <v>200</v>
      </c>
      <c r="G40" s="17">
        <v>560</v>
      </c>
      <c r="H40" s="17">
        <v>60.5</v>
      </c>
    </row>
    <row r="41" spans="2:9" ht="31.3">
      <c r="B41" s="73" t="s">
        <v>43</v>
      </c>
      <c r="C41" s="21"/>
      <c r="D41" s="7"/>
      <c r="E41" s="6" t="s">
        <v>44</v>
      </c>
      <c r="F41" s="113"/>
      <c r="G41" s="74">
        <f>G42+G43</f>
        <v>283.2</v>
      </c>
      <c r="H41" s="74">
        <f>H42+H43</f>
        <v>105.9</v>
      </c>
    </row>
    <row r="42" spans="2:9" ht="15.65">
      <c r="B42" s="84"/>
      <c r="C42" s="20" t="s">
        <v>89</v>
      </c>
      <c r="D42" s="7" t="s">
        <v>45</v>
      </c>
      <c r="E42" s="6" t="s">
        <v>46</v>
      </c>
      <c r="F42" s="113">
        <v>100</v>
      </c>
      <c r="G42" s="15">
        <v>255.2</v>
      </c>
      <c r="H42" s="15">
        <v>105.9</v>
      </c>
    </row>
    <row r="43" spans="2:9" ht="15.05" customHeight="1">
      <c r="B43" s="83"/>
      <c r="C43" s="20" t="s">
        <v>89</v>
      </c>
      <c r="D43" s="7" t="s">
        <v>45</v>
      </c>
      <c r="E43" s="6" t="s">
        <v>46</v>
      </c>
      <c r="F43" s="113">
        <v>200</v>
      </c>
      <c r="G43" s="15">
        <v>28</v>
      </c>
      <c r="H43" s="15"/>
      <c r="I43" s="42"/>
    </row>
    <row r="44" spans="2:9" ht="15.05" customHeight="1">
      <c r="B44" s="70" t="s">
        <v>47</v>
      </c>
      <c r="C44" s="50"/>
      <c r="D44" s="66"/>
      <c r="E44" s="69" t="s">
        <v>48</v>
      </c>
      <c r="F44" s="117"/>
      <c r="G44" s="9">
        <f>G45+G48</f>
        <v>50</v>
      </c>
      <c r="H44" s="9">
        <f>H45+H48</f>
        <v>0</v>
      </c>
    </row>
    <row r="45" spans="2:9" ht="15.05" customHeight="1">
      <c r="B45" s="13" t="s">
        <v>49</v>
      </c>
      <c r="C45" s="53"/>
      <c r="D45" s="66"/>
      <c r="E45" s="68" t="s">
        <v>93</v>
      </c>
      <c r="F45" s="115"/>
      <c r="G45" s="74">
        <f>G46+G47</f>
        <v>50</v>
      </c>
      <c r="H45" s="74">
        <f>H46+H47</f>
        <v>0</v>
      </c>
    </row>
    <row r="46" spans="2:9" ht="15.05" customHeight="1">
      <c r="B46" s="73" t="s">
        <v>94</v>
      </c>
      <c r="C46" s="51"/>
      <c r="D46" s="66" t="s">
        <v>50</v>
      </c>
      <c r="E46" s="68" t="s">
        <v>95</v>
      </c>
      <c r="F46" s="115">
        <v>200</v>
      </c>
      <c r="G46" s="10"/>
      <c r="H46" s="10"/>
    </row>
    <row r="47" spans="2:9" ht="15.65">
      <c r="B47" s="85"/>
      <c r="C47" s="82"/>
      <c r="D47" s="66" t="s">
        <v>50</v>
      </c>
      <c r="E47" s="68" t="s">
        <v>51</v>
      </c>
      <c r="F47" s="115">
        <v>200</v>
      </c>
      <c r="G47" s="10">
        <v>50</v>
      </c>
      <c r="H47" s="10"/>
    </row>
    <row r="48" spans="2:9" ht="15.05" customHeight="1">
      <c r="B48" s="13" t="s">
        <v>52</v>
      </c>
      <c r="C48" s="53"/>
      <c r="D48" s="66" t="s">
        <v>53</v>
      </c>
      <c r="E48" s="68" t="s">
        <v>54</v>
      </c>
      <c r="F48" s="115">
        <v>200</v>
      </c>
      <c r="G48" s="10"/>
      <c r="H48" s="10"/>
    </row>
    <row r="49" spans="2:8" ht="15.05" customHeight="1">
      <c r="B49" s="99" t="s">
        <v>55</v>
      </c>
      <c r="C49" s="54"/>
      <c r="D49" s="95"/>
      <c r="E49" s="100" t="s">
        <v>56</v>
      </c>
      <c r="F49" s="118"/>
      <c r="G49" s="92">
        <f>G51+G56+G61+G64+G66+G63</f>
        <v>9721.2999999999993</v>
      </c>
      <c r="H49" s="92">
        <f>H51+H56+H61+H64+H66+H63</f>
        <v>2288.6000000000004</v>
      </c>
    </row>
    <row r="50" spans="2:8" ht="18.8" customHeight="1">
      <c r="B50" s="99"/>
      <c r="C50" s="55"/>
      <c r="D50" s="96"/>
      <c r="E50" s="101"/>
      <c r="F50" s="119"/>
      <c r="G50" s="92"/>
      <c r="H50" s="92"/>
    </row>
    <row r="51" spans="2:8" ht="15.65">
      <c r="B51" s="93" t="s">
        <v>77</v>
      </c>
      <c r="C51" s="18"/>
      <c r="D51" s="95"/>
      <c r="E51" s="97" t="s">
        <v>58</v>
      </c>
      <c r="F51" s="111"/>
      <c r="G51" s="86">
        <f>G53+G54+G55</f>
        <v>2118</v>
      </c>
      <c r="H51" s="86">
        <f>H53+H54+H55</f>
        <v>1021.6</v>
      </c>
    </row>
    <row r="52" spans="2:8" ht="15.65">
      <c r="B52" s="94"/>
      <c r="C52" s="47"/>
      <c r="D52" s="96"/>
      <c r="E52" s="98"/>
      <c r="F52" s="112"/>
      <c r="G52" s="87"/>
      <c r="H52" s="87"/>
    </row>
    <row r="53" spans="2:8" ht="15.65">
      <c r="B53" s="72"/>
      <c r="C53" s="48"/>
      <c r="D53" s="7" t="s">
        <v>59</v>
      </c>
      <c r="E53" s="6" t="s">
        <v>60</v>
      </c>
      <c r="F53" s="113">
        <v>200</v>
      </c>
      <c r="G53" s="11">
        <v>1887</v>
      </c>
      <c r="H53" s="11">
        <v>790.6</v>
      </c>
    </row>
    <row r="54" spans="2:8" ht="15.05" customHeight="1">
      <c r="B54" s="83"/>
      <c r="C54" s="49" t="s">
        <v>96</v>
      </c>
      <c r="D54" s="7" t="s">
        <v>59</v>
      </c>
      <c r="E54" s="6" t="s">
        <v>61</v>
      </c>
      <c r="F54" s="113">
        <v>200</v>
      </c>
      <c r="G54" s="11">
        <v>210</v>
      </c>
      <c r="H54" s="11">
        <v>210</v>
      </c>
    </row>
    <row r="55" spans="2:8" ht="15.65">
      <c r="B55" s="83"/>
      <c r="C55" s="18" t="s">
        <v>91</v>
      </c>
      <c r="D55" s="7" t="s">
        <v>59</v>
      </c>
      <c r="E55" s="6" t="s">
        <v>61</v>
      </c>
      <c r="F55" s="113">
        <v>200</v>
      </c>
      <c r="G55" s="11">
        <v>21</v>
      </c>
      <c r="H55" s="11">
        <v>21</v>
      </c>
    </row>
    <row r="56" spans="2:8" ht="22.55" customHeight="1">
      <c r="B56" s="18" t="s">
        <v>78</v>
      </c>
      <c r="C56" s="18"/>
      <c r="D56" s="66"/>
      <c r="E56" s="6" t="s">
        <v>62</v>
      </c>
      <c r="F56" s="113"/>
      <c r="G56" s="19">
        <f>G58+G59+G60+G57</f>
        <v>459.3</v>
      </c>
      <c r="H56" s="19">
        <f>H58+H59+H60+H57</f>
        <v>95.8</v>
      </c>
    </row>
    <row r="57" spans="2:8" ht="23.2" customHeight="1">
      <c r="B57" s="80"/>
      <c r="C57" s="18"/>
      <c r="D57" s="66" t="s">
        <v>59</v>
      </c>
      <c r="E57" s="6" t="s">
        <v>105</v>
      </c>
      <c r="F57" s="113">
        <v>200</v>
      </c>
      <c r="G57" s="10"/>
      <c r="H57" s="10"/>
    </row>
    <row r="58" spans="2:8" ht="15.65" customHeight="1">
      <c r="B58" s="80"/>
      <c r="C58" s="18"/>
      <c r="D58" s="66" t="s">
        <v>59</v>
      </c>
      <c r="E58" s="6" t="s">
        <v>63</v>
      </c>
      <c r="F58" s="113">
        <v>200</v>
      </c>
      <c r="G58" s="10">
        <v>459.3</v>
      </c>
      <c r="H58" s="10">
        <v>95.8</v>
      </c>
    </row>
    <row r="59" spans="2:8" ht="15.05" customHeight="1">
      <c r="B59" s="18" t="s">
        <v>107</v>
      </c>
      <c r="C59" s="18"/>
      <c r="D59" s="66" t="s">
        <v>59</v>
      </c>
      <c r="E59" s="6" t="s">
        <v>64</v>
      </c>
      <c r="F59" s="113">
        <v>200</v>
      </c>
      <c r="G59" s="10"/>
      <c r="H59" s="10"/>
    </row>
    <row r="60" spans="2:8" ht="15.05" customHeight="1">
      <c r="B60" s="18"/>
      <c r="C60" s="18"/>
      <c r="D60" s="66" t="s">
        <v>59</v>
      </c>
      <c r="E60" s="6" t="s">
        <v>65</v>
      </c>
      <c r="F60" s="113">
        <v>200</v>
      </c>
      <c r="G60" s="10"/>
      <c r="H60" s="10"/>
    </row>
    <row r="61" spans="2:8" ht="15.05" customHeight="1">
      <c r="B61" s="21" t="s">
        <v>79</v>
      </c>
      <c r="C61" s="21"/>
      <c r="D61" s="7"/>
      <c r="E61" s="6" t="s">
        <v>110</v>
      </c>
      <c r="F61" s="113"/>
      <c r="G61" s="74">
        <f>G62</f>
        <v>0</v>
      </c>
      <c r="H61" s="74">
        <f>H62</f>
        <v>0</v>
      </c>
    </row>
    <row r="62" spans="2:8" ht="15.65">
      <c r="B62" s="21"/>
      <c r="C62" s="51"/>
      <c r="D62" s="7" t="s">
        <v>59</v>
      </c>
      <c r="E62" s="6" t="s">
        <v>66</v>
      </c>
      <c r="F62" s="113">
        <v>200</v>
      </c>
      <c r="G62" s="10">
        <v>0</v>
      </c>
      <c r="H62" s="10">
        <v>0</v>
      </c>
    </row>
    <row r="63" spans="2:8" ht="15.05" customHeight="1">
      <c r="B63" s="21" t="s">
        <v>80</v>
      </c>
      <c r="C63" s="21"/>
      <c r="D63" s="7" t="s">
        <v>59</v>
      </c>
      <c r="E63" s="6" t="s">
        <v>81</v>
      </c>
      <c r="F63" s="113">
        <v>200</v>
      </c>
      <c r="G63" s="10">
        <v>0</v>
      </c>
      <c r="H63" s="10">
        <v>0</v>
      </c>
    </row>
    <row r="64" spans="2:8" ht="15.05" customHeight="1">
      <c r="B64" s="21" t="s">
        <v>82</v>
      </c>
      <c r="C64" s="21"/>
      <c r="D64" s="7"/>
      <c r="E64" s="6" t="s">
        <v>97</v>
      </c>
      <c r="F64" s="113"/>
      <c r="G64" s="74">
        <f>G65</f>
        <v>1798</v>
      </c>
      <c r="H64" s="74">
        <f>H65</f>
        <v>0</v>
      </c>
    </row>
    <row r="65" spans="1:9" ht="15.05" customHeight="1">
      <c r="B65" s="77"/>
      <c r="C65" s="21"/>
      <c r="D65" s="7" t="s">
        <v>67</v>
      </c>
      <c r="E65" s="6" t="s">
        <v>68</v>
      </c>
      <c r="F65" s="113">
        <v>400</v>
      </c>
      <c r="G65" s="10">
        <v>1798</v>
      </c>
      <c r="H65" s="10"/>
    </row>
    <row r="66" spans="1:9" ht="15.05" customHeight="1">
      <c r="B66" s="21" t="s">
        <v>83</v>
      </c>
      <c r="C66" s="21"/>
      <c r="D66" s="7"/>
      <c r="E66" s="6" t="s">
        <v>84</v>
      </c>
      <c r="F66" s="113"/>
      <c r="G66" s="74">
        <f>G67+G68</f>
        <v>5346</v>
      </c>
      <c r="H66" s="74">
        <f>H67+H68</f>
        <v>1171.2</v>
      </c>
    </row>
    <row r="67" spans="1:9" ht="15.05" customHeight="1">
      <c r="B67" s="77"/>
      <c r="C67" s="21"/>
      <c r="D67" s="7" t="s">
        <v>50</v>
      </c>
      <c r="E67" s="6" t="s">
        <v>69</v>
      </c>
      <c r="F67" s="113">
        <v>200</v>
      </c>
      <c r="G67" s="10">
        <v>5256</v>
      </c>
      <c r="H67" s="10">
        <v>1171.2</v>
      </c>
    </row>
    <row r="68" spans="1:9" ht="15.05" customHeight="1">
      <c r="B68" s="77"/>
      <c r="C68" s="57"/>
      <c r="D68" s="7" t="s">
        <v>59</v>
      </c>
      <c r="E68" s="6" t="s">
        <v>69</v>
      </c>
      <c r="F68" s="113">
        <v>200</v>
      </c>
      <c r="G68" s="10">
        <v>90</v>
      </c>
      <c r="H68" s="10"/>
    </row>
    <row r="69" spans="1:9" ht="15.05" customHeight="1">
      <c r="B69" s="70" t="s">
        <v>75</v>
      </c>
      <c r="C69" s="56"/>
      <c r="D69" s="22"/>
      <c r="E69" s="23" t="s">
        <v>70</v>
      </c>
      <c r="F69" s="24"/>
      <c r="G69" s="9">
        <f>G70</f>
        <v>15</v>
      </c>
      <c r="H69" s="9">
        <f>H70</f>
        <v>0</v>
      </c>
    </row>
    <row r="70" spans="1:9" ht="15.05" customHeight="1">
      <c r="B70" s="73" t="s">
        <v>98</v>
      </c>
      <c r="C70" s="57"/>
      <c r="D70" s="22" t="s">
        <v>50</v>
      </c>
      <c r="E70" s="24" t="s">
        <v>71</v>
      </c>
      <c r="F70" s="24">
        <v>200</v>
      </c>
      <c r="G70" s="10">
        <v>15</v>
      </c>
      <c r="H70" s="10"/>
    </row>
    <row r="71" spans="1:9" ht="18" customHeight="1">
      <c r="B71" s="70" t="s">
        <v>99</v>
      </c>
      <c r="C71" s="56"/>
      <c r="D71" s="22"/>
      <c r="E71" s="23" t="s">
        <v>85</v>
      </c>
      <c r="F71" s="24"/>
      <c r="G71" s="9">
        <f>G72</f>
        <v>13953</v>
      </c>
      <c r="H71" s="9">
        <f>H72</f>
        <v>4602.1000000000004</v>
      </c>
    </row>
    <row r="72" spans="1:9" ht="15.05" customHeight="1">
      <c r="B72" s="73" t="s">
        <v>100</v>
      </c>
      <c r="C72" s="57"/>
      <c r="D72" s="22"/>
      <c r="E72" s="24" t="s">
        <v>86</v>
      </c>
      <c r="F72" s="24"/>
      <c r="G72" s="74">
        <f>G73+G74+G75</f>
        <v>13953</v>
      </c>
      <c r="H72" s="74">
        <f>H73+H74+H75</f>
        <v>4602.1000000000004</v>
      </c>
    </row>
    <row r="73" spans="1:9" ht="15.05" customHeight="1">
      <c r="B73" s="79"/>
      <c r="C73" s="57"/>
      <c r="D73" s="22" t="s">
        <v>57</v>
      </c>
      <c r="E73" s="24" t="s">
        <v>87</v>
      </c>
      <c r="F73" s="24">
        <v>200</v>
      </c>
      <c r="G73" s="10">
        <v>5401</v>
      </c>
      <c r="H73" s="10">
        <v>4602.1000000000004</v>
      </c>
      <c r="I73" s="42"/>
    </row>
    <row r="74" spans="1:9" ht="15.05" customHeight="1">
      <c r="B74" s="84"/>
      <c r="C74" s="49" t="s">
        <v>90</v>
      </c>
      <c r="D74" s="7" t="s">
        <v>57</v>
      </c>
      <c r="E74" s="6" t="s">
        <v>88</v>
      </c>
      <c r="F74" s="113">
        <v>200</v>
      </c>
      <c r="G74" s="10">
        <v>8543.4</v>
      </c>
      <c r="H74" s="10"/>
    </row>
    <row r="75" spans="1:9" ht="15.05" customHeight="1">
      <c r="B75" s="83"/>
      <c r="C75" s="48" t="s">
        <v>91</v>
      </c>
      <c r="D75" s="7" t="s">
        <v>57</v>
      </c>
      <c r="E75" s="6" t="s">
        <v>88</v>
      </c>
      <c r="F75" s="113">
        <v>200</v>
      </c>
      <c r="G75" s="10">
        <v>8.6</v>
      </c>
      <c r="H75" s="10"/>
    </row>
    <row r="76" spans="1:9" ht="15.05" customHeight="1">
      <c r="B76" s="81" t="s">
        <v>101</v>
      </c>
      <c r="C76" s="58"/>
      <c r="D76" s="25" t="s">
        <v>72</v>
      </c>
      <c r="E76" s="26" t="s">
        <v>73</v>
      </c>
      <c r="F76" s="120">
        <v>800</v>
      </c>
      <c r="G76" s="27"/>
      <c r="H76" s="27"/>
    </row>
    <row r="77" spans="1:9" ht="15.65">
      <c r="B77" s="76" t="s">
        <v>74</v>
      </c>
      <c r="C77" s="46"/>
      <c r="D77" s="7"/>
      <c r="E77" s="8"/>
      <c r="F77" s="110"/>
      <c r="G77" s="9">
        <f>G6+G11+G49+G69+G76+G44+G71</f>
        <v>44003.3</v>
      </c>
      <c r="H77" s="9">
        <f>H6+H11+H49+H69+H76+H44+H71</f>
        <v>15371.1</v>
      </c>
    </row>
    <row r="78" spans="1:9">
      <c r="A78" s="28"/>
      <c r="B78" s="29"/>
      <c r="C78" s="59"/>
      <c r="D78" s="29"/>
      <c r="E78" s="30"/>
      <c r="F78" s="29"/>
      <c r="G78" s="31"/>
    </row>
    <row r="79" spans="1:9" ht="15.65">
      <c r="A79" s="28"/>
      <c r="B79" s="32"/>
      <c r="C79" s="60"/>
      <c r="D79" s="32"/>
      <c r="E79" s="33"/>
      <c r="F79" s="121"/>
      <c r="G79" s="34"/>
    </row>
    <row r="80" spans="1:9" ht="15.65">
      <c r="B80" s="64" t="s">
        <v>104</v>
      </c>
      <c r="C80" s="61"/>
      <c r="D80" s="2"/>
      <c r="E80" s="35"/>
      <c r="F80" s="122"/>
      <c r="G80" s="36"/>
    </row>
    <row r="81" spans="2:8">
      <c r="B81" s="37"/>
      <c r="C81" s="62"/>
      <c r="D81" s="37"/>
      <c r="E81" s="35"/>
      <c r="F81" s="123" t="s">
        <v>89</v>
      </c>
      <c r="G81" s="38">
        <f>G41</f>
        <v>283.2</v>
      </c>
      <c r="H81" s="38">
        <f>H41</f>
        <v>105.9</v>
      </c>
    </row>
    <row r="82" spans="2:8">
      <c r="F82" s="1" t="s">
        <v>90</v>
      </c>
      <c r="G82" s="39">
        <f>G38+G54+G74</f>
        <v>8927.4</v>
      </c>
      <c r="H82" s="39">
        <f>H38+H54+H74</f>
        <v>297</v>
      </c>
    </row>
    <row r="83" spans="2:8">
      <c r="G83" s="41"/>
    </row>
    <row r="84" spans="2:8">
      <c r="G84" s="43"/>
    </row>
  </sheetData>
  <mergeCells count="45">
    <mergeCell ref="B13:B14"/>
    <mergeCell ref="D13:D14"/>
    <mergeCell ref="E13:E14"/>
    <mergeCell ref="F13:F14"/>
    <mergeCell ref="B1:G2"/>
    <mergeCell ref="B3:G3"/>
    <mergeCell ref="H7:H8"/>
    <mergeCell ref="B7:B8"/>
    <mergeCell ref="D7:D8"/>
    <mergeCell ref="E7:E8"/>
    <mergeCell ref="F7:F8"/>
    <mergeCell ref="G7:G8"/>
    <mergeCell ref="B18:B19"/>
    <mergeCell ref="D18:D19"/>
    <mergeCell ref="E18:E19"/>
    <mergeCell ref="F18:F19"/>
    <mergeCell ref="G18:G19"/>
    <mergeCell ref="B25:B27"/>
    <mergeCell ref="D25:D27"/>
    <mergeCell ref="E25:E27"/>
    <mergeCell ref="F25:F27"/>
    <mergeCell ref="G25:G27"/>
    <mergeCell ref="B32:B33"/>
    <mergeCell ref="D32:D33"/>
    <mergeCell ref="E32:E33"/>
    <mergeCell ref="F32:F33"/>
    <mergeCell ref="G32:G33"/>
    <mergeCell ref="B49:B50"/>
    <mergeCell ref="D49:D50"/>
    <mergeCell ref="E49:E50"/>
    <mergeCell ref="F49:F50"/>
    <mergeCell ref="G49:G50"/>
    <mergeCell ref="B51:B52"/>
    <mergeCell ref="D51:D52"/>
    <mergeCell ref="E51:E52"/>
    <mergeCell ref="F51:F52"/>
    <mergeCell ref="G51:G52"/>
    <mergeCell ref="H51:H52"/>
    <mergeCell ref="G4:H4"/>
    <mergeCell ref="H13:H14"/>
    <mergeCell ref="H18:H19"/>
    <mergeCell ref="H25:H27"/>
    <mergeCell ref="H32:H33"/>
    <mergeCell ref="H49:H50"/>
    <mergeCell ref="G13:G14"/>
  </mergeCells>
  <pageMargins left="0.39370078740157483" right="0.27559055118110237" top="0.39370078740157483" bottom="0.31496062992125984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2023-07-14T10:19:19Z</cp:lastPrinted>
  <dcterms:created xsi:type="dcterms:W3CDTF">2015-06-05T18:17:20Z</dcterms:created>
  <dcterms:modified xsi:type="dcterms:W3CDTF">2023-07-14T10:22:12Z</dcterms:modified>
</cp:coreProperties>
</file>